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일일물동\"/>
    </mc:Choice>
  </mc:AlternateContent>
  <bookViews>
    <workbookView xWindow="0" yWindow="0" windowWidth="1095" windowHeight="0"/>
  </bookViews>
  <sheets>
    <sheet name="마스터" sheetId="1" r:id="rId1"/>
    <sheet name="Sheet2" sheetId="2" r:id="rId2"/>
  </sheets>
  <definedNames>
    <definedName name="_xlnm._FilterDatabase" localSheetId="0" hidden="1">마스터!$B$2:$U$70</definedName>
    <definedName name="_xlnm.Print_Area" localSheetId="0">마스터!$A$1:$V$71</definedName>
  </definedNames>
  <calcPr calcId="152511"/>
</workbook>
</file>

<file path=xl/calcChain.xml><?xml version="1.0" encoding="utf-8"?>
<calcChain xmlns="http://schemas.openxmlformats.org/spreadsheetml/2006/main">
  <c r="E25" i="1" l="1"/>
  <c r="E31" i="1" l="1"/>
  <c r="E24" i="1"/>
  <c r="E26" i="1" l="1"/>
  <c r="E64" i="1" l="1"/>
  <c r="E65" i="1"/>
  <c r="E27" i="1" l="1"/>
  <c r="E28" i="1"/>
  <c r="E29" i="1"/>
  <c r="E30" i="1"/>
  <c r="E23" i="1"/>
  <c r="D35" i="1" l="1"/>
  <c r="E35" i="1" s="1"/>
  <c r="D40" i="1" l="1"/>
  <c r="E40" i="1" s="1"/>
  <c r="D39" i="1"/>
  <c r="E39" i="1" s="1"/>
  <c r="D61" i="1" l="1"/>
  <c r="E61" i="1" s="1"/>
  <c r="D62" i="1"/>
  <c r="E62" i="1" s="1"/>
  <c r="D63" i="1"/>
  <c r="E63" i="1" s="1"/>
  <c r="D60" i="1"/>
  <c r="E60" i="1" s="1"/>
  <c r="D59" i="1"/>
  <c r="E59" i="1" s="1"/>
  <c r="D58" i="1"/>
  <c r="E58" i="1" s="1"/>
  <c r="D57" i="1"/>
  <c r="E57" i="1" s="1"/>
  <c r="B2" i="1" l="1"/>
  <c r="D36" i="1" l="1"/>
  <c r="E36" i="1" s="1"/>
  <c r="D45" i="1" l="1"/>
  <c r="E45" i="1" s="1"/>
  <c r="E22" i="1"/>
  <c r="D52" i="1" l="1"/>
  <c r="E52" i="1" s="1"/>
  <c r="D33" i="1" l="1"/>
  <c r="E33" i="1" s="1"/>
  <c r="D32" i="1"/>
  <c r="E32" i="1" s="1"/>
  <c r="D46" i="1" l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3" i="1"/>
  <c r="E53" i="1" s="1"/>
  <c r="D54" i="1"/>
  <c r="E54" i="1" s="1"/>
  <c r="D55" i="1"/>
  <c r="E55" i="1" s="1"/>
  <c r="D56" i="1"/>
  <c r="E56" i="1" s="1"/>
  <c r="D44" i="1"/>
  <c r="E44" i="1" s="1"/>
  <c r="D42" i="1" l="1"/>
  <c r="E42" i="1" s="1"/>
  <c r="D41" i="1"/>
  <c r="E41" i="1" s="1"/>
  <c r="D34" i="1"/>
  <c r="E34" i="1" s="1"/>
  <c r="D43" i="1" l="1"/>
  <c r="E43" i="1" s="1"/>
  <c r="D38" i="1" l="1"/>
  <c r="E38" i="1" s="1"/>
  <c r="D37" i="1"/>
  <c r="E37" i="1" s="1"/>
</calcChain>
</file>

<file path=xl/sharedStrings.xml><?xml version="1.0" encoding="utf-8"?>
<sst xmlns="http://schemas.openxmlformats.org/spreadsheetml/2006/main" count="436" uniqueCount="369">
  <si>
    <t>AS121VRST</t>
  </si>
  <si>
    <t>AS161DRWT</t>
  </si>
  <si>
    <t>AS181DRWT</t>
  </si>
  <si>
    <t>AS281DRWT</t>
  </si>
  <si>
    <t>S5BBR</t>
  </si>
  <si>
    <t>RH9SAR</t>
  </si>
  <si>
    <t>RH9WER</t>
  </si>
  <si>
    <t>RH9SGR</t>
  </si>
  <si>
    <t>RH9WGAR</t>
  </si>
  <si>
    <t>BEI3GR</t>
  </si>
  <si>
    <t>BEH3GR</t>
  </si>
  <si>
    <t>BM300RBR</t>
  </si>
  <si>
    <t>BM301RCR</t>
  </si>
  <si>
    <t>BM400RKR</t>
  </si>
  <si>
    <t>BM110RBR.CKOR</t>
  </si>
  <si>
    <t>(단위:대)</t>
  </si>
  <si>
    <t>WS501SW</t>
  </si>
  <si>
    <t>WD102AW.AKOR</t>
  </si>
  <si>
    <t>WD501AT.AKOR</t>
  </si>
  <si>
    <t>WD501AS.AKOR</t>
  </si>
  <si>
    <t>WD501AW.AKOR</t>
  </si>
  <si>
    <t>WD301AS.AKOR</t>
  </si>
  <si>
    <t>WD301AW.AKOR</t>
  </si>
  <si>
    <t>WD502AW.AKOR</t>
  </si>
  <si>
    <t>WD502AP.AKOR</t>
  </si>
  <si>
    <t>WD302AW.AKOR</t>
  </si>
  <si>
    <t>WD302AP.AKOR</t>
  </si>
  <si>
    <t>WS501SW.AKOR</t>
  </si>
  <si>
    <t>15cm 케이스 세트모델</t>
  </si>
  <si>
    <t>8.5cm 케이스 세트모델</t>
  </si>
  <si>
    <t>구분</t>
    <phoneticPr fontId="1" type="noConversion"/>
  </si>
  <si>
    <t>모델명</t>
    <phoneticPr fontId="1" type="noConversion"/>
  </si>
  <si>
    <t>가용재고</t>
    <phoneticPr fontId="1" type="noConversion"/>
  </si>
  <si>
    <t>비고</t>
    <phoneticPr fontId="1" type="noConversion"/>
  </si>
  <si>
    <t>정수전용</t>
    <phoneticPr fontId="3" type="noConversion"/>
  </si>
  <si>
    <t>WD102AW</t>
    <phoneticPr fontId="3" type="noConversion"/>
  </si>
  <si>
    <t>슬림업다운
냉온</t>
    <phoneticPr fontId="3" type="noConversion"/>
  </si>
  <si>
    <t>WD501AT</t>
    <phoneticPr fontId="3" type="noConversion"/>
  </si>
  <si>
    <t>WD501AS</t>
    <phoneticPr fontId="3" type="noConversion"/>
  </si>
  <si>
    <t>WD501AW</t>
    <phoneticPr fontId="3" type="noConversion"/>
  </si>
  <si>
    <t>WD501AP</t>
    <phoneticPr fontId="3" type="noConversion"/>
  </si>
  <si>
    <t>슬림업다운
냉정</t>
    <phoneticPr fontId="3" type="noConversion"/>
  </si>
  <si>
    <t>WD301AS</t>
    <phoneticPr fontId="3" type="noConversion"/>
  </si>
  <si>
    <t>WD301AW</t>
    <phoneticPr fontId="3" type="noConversion"/>
  </si>
  <si>
    <t>WD301AP</t>
    <phoneticPr fontId="3" type="noConversion"/>
  </si>
  <si>
    <t>슬림스윙
냉온</t>
    <phoneticPr fontId="3" type="noConversion"/>
  </si>
  <si>
    <t>WD502AS</t>
    <phoneticPr fontId="3" type="noConversion"/>
  </si>
  <si>
    <t>WD502AW</t>
    <phoneticPr fontId="3" type="noConversion"/>
  </si>
  <si>
    <t>WD502AP</t>
    <phoneticPr fontId="3" type="noConversion"/>
  </si>
  <si>
    <t>슬림스윙
냉정</t>
    <phoneticPr fontId="3" type="noConversion"/>
  </si>
  <si>
    <t>WD302AW</t>
    <phoneticPr fontId="3" type="noConversion"/>
  </si>
  <si>
    <t>WD302AP</t>
    <phoneticPr fontId="3" type="noConversion"/>
  </si>
  <si>
    <t>스탠드</t>
    <phoneticPr fontId="3" type="noConversion"/>
  </si>
  <si>
    <t>AS161DRWT.AKOR</t>
    <phoneticPr fontId="1" type="noConversion"/>
  </si>
  <si>
    <t>AS281DRWT.AKOR</t>
    <phoneticPr fontId="1" type="noConversion"/>
  </si>
  <si>
    <t>AS488BWR.AKOR</t>
    <phoneticPr fontId="1" type="noConversion"/>
  </si>
  <si>
    <t>스타일러</t>
    <phoneticPr fontId="1" type="noConversion"/>
  </si>
  <si>
    <t>건조기</t>
    <phoneticPr fontId="1" type="noConversion"/>
  </si>
  <si>
    <t>RH14VHR</t>
    <phoneticPr fontId="1" type="noConversion"/>
  </si>
  <si>
    <t>RH14WHR</t>
    <phoneticPr fontId="1" type="noConversion"/>
  </si>
  <si>
    <t>전기레인지</t>
    <phoneticPr fontId="1" type="noConversion"/>
  </si>
  <si>
    <t>BEI3GRC</t>
    <phoneticPr fontId="1" type="noConversion"/>
  </si>
  <si>
    <t>BEH3GRA</t>
    <phoneticPr fontId="1" type="noConversion"/>
  </si>
  <si>
    <t>BEH3GRC</t>
    <phoneticPr fontId="1" type="noConversion"/>
  </si>
  <si>
    <t>HZ6150AA (케이스)</t>
    <phoneticPr fontId="1" type="noConversion"/>
  </si>
  <si>
    <t>HZ6150AA.PKOR</t>
    <phoneticPr fontId="1" type="noConversion"/>
  </si>
  <si>
    <t>HZ6085AA (케이스)</t>
    <phoneticPr fontId="1" type="noConversion"/>
  </si>
  <si>
    <t>HZ6085AA.PKOR</t>
    <phoneticPr fontId="1" type="noConversion"/>
  </si>
  <si>
    <t>안마의자</t>
    <phoneticPr fontId="1" type="noConversion"/>
  </si>
  <si>
    <t>AS121VRST.AKOR1로 주문</t>
    <phoneticPr fontId="1" type="noConversion"/>
  </si>
  <si>
    <t>AS179DWR.AKOR</t>
  </si>
  <si>
    <t>AS309DWR.AKOR</t>
  </si>
  <si>
    <t>AS199DWR</t>
  </si>
  <si>
    <t>AS309DWR</t>
  </si>
  <si>
    <t>AS179DWR</t>
  </si>
  <si>
    <t>AS121VRST.AKOR1</t>
    <phoneticPr fontId="1" type="noConversion"/>
  </si>
  <si>
    <t>BEI3GTR</t>
    <phoneticPr fontId="1" type="noConversion"/>
  </si>
  <si>
    <t>BEI3GTRA</t>
    <phoneticPr fontId="1" type="noConversion"/>
  </si>
  <si>
    <t>BEI3GTRC</t>
    <phoneticPr fontId="1" type="noConversion"/>
  </si>
  <si>
    <t>BEI3GRA</t>
    <phoneticPr fontId="1" type="noConversion"/>
  </si>
  <si>
    <t>BEY3GTR</t>
    <phoneticPr fontId="1" type="noConversion"/>
  </si>
  <si>
    <t>BEY3GTRA</t>
    <phoneticPr fontId="1" type="noConversion"/>
  </si>
  <si>
    <t>BEY3GTRC</t>
    <phoneticPr fontId="1" type="noConversion"/>
  </si>
  <si>
    <t>AS181DRWT.AKOR</t>
    <phoneticPr fontId="1" type="noConversion"/>
  </si>
  <si>
    <t>BM110RBR</t>
    <phoneticPr fontId="1" type="noConversion"/>
  </si>
  <si>
    <t>19평형으로 판매 요청</t>
    <phoneticPr fontId="1" type="noConversion"/>
  </si>
  <si>
    <t>30평형으로 판매 요청</t>
    <phoneticPr fontId="1" type="noConversion"/>
  </si>
  <si>
    <t>BEH3GTR</t>
    <phoneticPr fontId="1" type="noConversion"/>
  </si>
  <si>
    <t>BEH3GTRA</t>
    <phoneticPr fontId="1" type="noConversion"/>
  </si>
  <si>
    <t>BEH3GTRC</t>
    <phoneticPr fontId="1" type="noConversion"/>
  </si>
  <si>
    <t>AS488BWR</t>
    <phoneticPr fontId="1" type="noConversion"/>
  </si>
  <si>
    <t>BM300RBR.CKOR</t>
    <phoneticPr fontId="1" type="noConversion"/>
  </si>
  <si>
    <t>AS199DWR.AKOR</t>
    <phoneticPr fontId="1" type="noConversion"/>
  </si>
  <si>
    <t>BM400RIR.CKOR</t>
    <phoneticPr fontId="1" type="noConversion"/>
  </si>
  <si>
    <t>WS400GW</t>
    <phoneticPr fontId="3" type="noConversion"/>
  </si>
  <si>
    <t>PWH8DBA</t>
  </si>
  <si>
    <t>PWH8DBB</t>
  </si>
  <si>
    <t xml:space="preserve">19평형 무빙휠 </t>
    <phoneticPr fontId="1" type="noConversion"/>
  </si>
  <si>
    <t>30평형 무빙휠</t>
    <phoneticPr fontId="1" type="noConversion"/>
  </si>
  <si>
    <t>17평형 신모델</t>
    <phoneticPr fontId="1" type="noConversion"/>
  </si>
  <si>
    <t>BM400RKR.CKOR</t>
    <phoneticPr fontId="1" type="noConversion"/>
  </si>
  <si>
    <t>WD301AP.AKOR</t>
    <phoneticPr fontId="1" type="noConversion"/>
  </si>
  <si>
    <t>WD502AS.AKOR</t>
    <phoneticPr fontId="1" type="noConversion"/>
  </si>
  <si>
    <t>WD302AS.AKOR</t>
    <phoneticPr fontId="1" type="noConversion"/>
  </si>
  <si>
    <t>WD501AP.AKOR</t>
    <phoneticPr fontId="1" type="noConversion"/>
  </si>
  <si>
    <t>WS400GW.AKOR</t>
    <phoneticPr fontId="1" type="noConversion"/>
  </si>
  <si>
    <t>HZ6085AA</t>
    <phoneticPr fontId="1" type="noConversion"/>
  </si>
  <si>
    <t>HZ6150AA</t>
  </si>
  <si>
    <t>HZ6020AA</t>
  </si>
  <si>
    <t>HZ7020AA</t>
  </si>
  <si>
    <t>8.5cm 케이스</t>
    <phoneticPr fontId="1" type="noConversion"/>
  </si>
  <si>
    <t>15cm 케이스</t>
    <phoneticPr fontId="1" type="noConversion"/>
  </si>
  <si>
    <t>2cm 케이스</t>
    <phoneticPr fontId="1" type="noConversion"/>
  </si>
  <si>
    <t>RH16VHR</t>
    <phoneticPr fontId="1" type="noConversion"/>
  </si>
  <si>
    <t>RH16WHR</t>
    <phoneticPr fontId="1" type="noConversion"/>
  </si>
  <si>
    <t>16kg 신모델 (화이트)</t>
    <phoneticPr fontId="1" type="noConversion"/>
  </si>
  <si>
    <t>16kg 신모델 (모던스테인레스)</t>
    <phoneticPr fontId="1" type="noConversion"/>
  </si>
  <si>
    <t>공청기</t>
    <phoneticPr fontId="1" type="noConversion"/>
  </si>
  <si>
    <t>WS502SW.AKOR</t>
    <phoneticPr fontId="1" type="noConversion"/>
  </si>
  <si>
    <t>WS502SW</t>
    <phoneticPr fontId="1" type="noConversion"/>
  </si>
  <si>
    <t>BM301RCR.CKOR</t>
    <phoneticPr fontId="1" type="noConversion"/>
  </si>
  <si>
    <t>S5MBR</t>
    <phoneticPr fontId="1" type="noConversion"/>
  </si>
  <si>
    <t>스타일러 블랙에디션 미러 신모델</t>
    <phoneticPr fontId="1" type="noConversion"/>
  </si>
  <si>
    <t>RH9WF.AKOR</t>
  </si>
  <si>
    <t>RC9011A.AKOR</t>
  </si>
  <si>
    <t>RN10VC.AKOR</t>
  </si>
  <si>
    <t>RN10WC.AKOR</t>
  </si>
  <si>
    <t>RN10VC1.AKOR</t>
  </si>
  <si>
    <t>RN10WC1.AKOR</t>
  </si>
  <si>
    <t>RP10WC.AKOR</t>
  </si>
  <si>
    <t>RH9SG.AKOR</t>
  </si>
  <si>
    <t>RH9WG.AKOR</t>
  </si>
  <si>
    <t>RH9SGA.AKOR</t>
  </si>
  <si>
    <t>RH9SGB.AKOR</t>
  </si>
  <si>
    <t>RH9WGA.AKOR</t>
  </si>
  <si>
    <t>RH9SG1.AKOR</t>
  </si>
  <si>
    <t>RH9WG1.AKOR</t>
  </si>
  <si>
    <t>RH9SGR.AKOR</t>
  </si>
  <si>
    <t>RH9WGAR.AKOR</t>
  </si>
  <si>
    <t>RH9SI.AKOR</t>
  </si>
  <si>
    <t>RH9WI.AKOR</t>
  </si>
  <si>
    <t>RH9WIA.AKOR</t>
  </si>
  <si>
    <t>RH9SIA.AKOR</t>
  </si>
  <si>
    <t>RH16VH.AKOR</t>
  </si>
  <si>
    <t>RH16WH.AKOR</t>
  </si>
  <si>
    <t>RH16KH.AKOR</t>
  </si>
  <si>
    <t>RH16VH1.AKOR</t>
  </si>
  <si>
    <t>RH16WH1.AKOR</t>
  </si>
  <si>
    <t>RH16VHR.AKOR</t>
  </si>
  <si>
    <t>RH16WHR.AKOR</t>
  </si>
  <si>
    <t>RH16VC.AKOR</t>
  </si>
  <si>
    <t>RH16WC.AKOR</t>
  </si>
  <si>
    <t>RH14VH.AKOR</t>
  </si>
  <si>
    <t>RH14WH.AKOR</t>
  </si>
  <si>
    <t>RH14KH.AKOR</t>
  </si>
  <si>
    <t>RH14VH1.AKOR</t>
  </si>
  <si>
    <t>RH14WH1.AKOR</t>
  </si>
  <si>
    <t>RH14VHR.AKOR</t>
  </si>
  <si>
    <t>RH14WHR.AKOR</t>
  </si>
  <si>
    <t>RH14VC.AKOR</t>
  </si>
  <si>
    <t>RH14WC.AKOR</t>
  </si>
  <si>
    <t>RH9WDW.AKOR</t>
  </si>
  <si>
    <t>RH8WDW.AKOR</t>
  </si>
  <si>
    <t>RH8SDW.AKOR</t>
  </si>
  <si>
    <t>RH9WEW.AKOR</t>
  </si>
  <si>
    <t>RH9WAW.AKOR</t>
  </si>
  <si>
    <t>RH9SAW.AKOR</t>
  </si>
  <si>
    <t>RH9WA1W.AKOR</t>
  </si>
  <si>
    <t>RH9SA1W.AKOR</t>
  </si>
  <si>
    <t>RH9WER.AKOR</t>
  </si>
  <si>
    <t>S5BB.AKOR</t>
  </si>
  <si>
    <t>S5BBR.AKOR</t>
  </si>
  <si>
    <t>S5MB.AKOR</t>
  </si>
  <si>
    <t>S5MBR.AKOR</t>
  </si>
  <si>
    <t>S3WFS.AKOR</t>
  </si>
  <si>
    <t>S3WFH.AKOR</t>
  </si>
  <si>
    <t>S3BFR.AKOR</t>
  </si>
  <si>
    <t>S3BER.AKOR</t>
  </si>
  <si>
    <t>S3RER.AKOR</t>
  </si>
  <si>
    <t>S3BF.AKOR</t>
  </si>
  <si>
    <t>S3WF.AKOR</t>
  </si>
  <si>
    <t>S3MF.AKOR</t>
  </si>
  <si>
    <t>S3MFC.AKOR</t>
  </si>
  <si>
    <t>S3RF.AKOR</t>
  </si>
  <si>
    <t>S5BB1.AKOR</t>
  </si>
  <si>
    <t>PWH8DBA</t>
    <phoneticPr fontId="1" type="noConversion"/>
  </si>
  <si>
    <t>PWH8DBA.AKOR</t>
    <phoneticPr fontId="1" type="noConversion"/>
  </si>
  <si>
    <t>2단 공기청정기 무빙휠</t>
    <phoneticPr fontId="1" type="noConversion"/>
  </si>
  <si>
    <t>RH16VHN.AKOR</t>
  </si>
  <si>
    <t>RH14VHN.AKOR</t>
  </si>
  <si>
    <t>RH9SAR.AKOR</t>
  </si>
  <si>
    <t>BM400RIR</t>
    <phoneticPr fontId="1" type="noConversion"/>
  </si>
  <si>
    <t>S3BFR</t>
    <phoneticPr fontId="1" type="noConversion"/>
  </si>
  <si>
    <t>19평형 신모델</t>
    <phoneticPr fontId="1" type="noConversion"/>
  </si>
  <si>
    <t>WD302AS</t>
    <phoneticPr fontId="3" type="noConversion"/>
  </si>
  <si>
    <t>S3BF1.AKOR</t>
  </si>
  <si>
    <t>PWH8DBB.AKOR</t>
  </si>
  <si>
    <t>금일 주문 시
 배송 예정일</t>
    <phoneticPr fontId="1" type="noConversion"/>
  </si>
  <si>
    <t>RN13SAF.AKOR</t>
  </si>
  <si>
    <t>RN13SAH.AKOR</t>
  </si>
  <si>
    <t>RN13SAB.AKOR</t>
  </si>
  <si>
    <t>RH9WN.AKOR</t>
  </si>
  <si>
    <t>RH9SE.AKOR</t>
  </si>
  <si>
    <t>RH9WIB.AKOR</t>
  </si>
  <si>
    <t>RH8WD.AKOR</t>
  </si>
  <si>
    <t>RH8SD.AKOR</t>
  </si>
  <si>
    <t>RH8WA.AKOR</t>
  </si>
  <si>
    <t>RH8SA.AKOR</t>
  </si>
  <si>
    <t>RH9WE.AKOR</t>
  </si>
  <si>
    <t>RH9WA.AKOR</t>
  </si>
  <si>
    <t>RH9SA.AKOR</t>
  </si>
  <si>
    <t>RH9WA1.AKOR</t>
  </si>
  <si>
    <t>RH9SA1.AKOR</t>
  </si>
  <si>
    <t>RV1029A4.AKOR</t>
  </si>
  <si>
    <t>RV1029AN4.AKOR</t>
  </si>
  <si>
    <t>RV1029A7.AKOR</t>
  </si>
  <si>
    <t>기타</t>
  </si>
  <si>
    <t>의류건조기</t>
  </si>
  <si>
    <t>S3RDL.AKOR</t>
  </si>
  <si>
    <t>S3RDR.AKOR</t>
  </si>
  <si>
    <t>S3BFB.AKOR</t>
  </si>
  <si>
    <t>S3DFB.AKOR</t>
  </si>
  <si>
    <t>S3HFB.AKOR</t>
  </si>
  <si>
    <t>S3IERB.AKOR</t>
  </si>
  <si>
    <t>5월 1일</t>
    <phoneticPr fontId="1" type="noConversion"/>
  </si>
  <si>
    <t>S5MBA.AKOR</t>
  </si>
  <si>
    <t>미정</t>
    <phoneticPr fontId="1" type="noConversion"/>
  </si>
  <si>
    <t>PWH8DBB</t>
    <phoneticPr fontId="1" type="noConversion"/>
  </si>
  <si>
    <t>RH16VCN.AKOR</t>
  </si>
  <si>
    <t>RH16WCN.AKOR</t>
  </si>
  <si>
    <t>RH14WHA.AKOR</t>
  </si>
  <si>
    <t>S5MB1.AKOR</t>
  </si>
  <si>
    <t>RH16VH2.AKOR</t>
  </si>
  <si>
    <t>S5MB2.AKOR</t>
  </si>
  <si>
    <t>28(화)</t>
    <phoneticPr fontId="1" type="noConversion"/>
  </si>
  <si>
    <t>29(수)</t>
    <phoneticPr fontId="1" type="noConversion"/>
  </si>
  <si>
    <t>30(목)</t>
    <phoneticPr fontId="1" type="noConversion"/>
  </si>
  <si>
    <t>31(금)</t>
    <phoneticPr fontId="1" type="noConversion"/>
  </si>
  <si>
    <t>5월 30일</t>
    <phoneticPr fontId="1" type="noConversion"/>
  </si>
  <si>
    <t>단종</t>
    <phoneticPr fontId="1" type="noConversion"/>
  </si>
  <si>
    <t>단종 --&gt; 후속모델 WS502SW로 주문</t>
    <phoneticPr fontId="1" type="noConversion"/>
  </si>
  <si>
    <t>1(토)</t>
    <phoneticPr fontId="1" type="noConversion"/>
  </si>
  <si>
    <t>2(일)</t>
    <phoneticPr fontId="1" type="noConversion"/>
  </si>
  <si>
    <t>3(월)</t>
    <phoneticPr fontId="1" type="noConversion"/>
  </si>
  <si>
    <t>4(화)</t>
    <phoneticPr fontId="1" type="noConversion"/>
  </si>
  <si>
    <t>5(수)</t>
    <phoneticPr fontId="1" type="noConversion"/>
  </si>
  <si>
    <t>6(목)</t>
    <phoneticPr fontId="1" type="noConversion"/>
  </si>
  <si>
    <t>7(금)</t>
    <phoneticPr fontId="1" type="noConversion"/>
  </si>
  <si>
    <t>8(토)</t>
    <phoneticPr fontId="1" type="noConversion"/>
  </si>
  <si>
    <t>9(일)</t>
    <phoneticPr fontId="1" type="noConversion"/>
  </si>
  <si>
    <t>10(월)</t>
    <phoneticPr fontId="1" type="noConversion"/>
  </si>
  <si>
    <t>입고예정</t>
    <phoneticPr fontId="1" type="noConversion"/>
  </si>
  <si>
    <t>AS179DWA.AKOR</t>
  </si>
  <si>
    <t>AS199DWA.AKOR</t>
  </si>
  <si>
    <t>AS289DWA.AKOR</t>
  </si>
  <si>
    <t>AS309DWA.AKOR</t>
  </si>
  <si>
    <t>AS199DWR.AKOR</t>
  </si>
  <si>
    <t>AS199DPA.AKOR</t>
  </si>
  <si>
    <t>AS199DSA.AKOR</t>
  </si>
  <si>
    <t>AS309DPA.AKOR</t>
  </si>
  <si>
    <t>AS309DSA.AKOR</t>
  </si>
  <si>
    <t>AW068FBA.AKOR</t>
  </si>
  <si>
    <t>AW068FDA.AKOR</t>
  </si>
  <si>
    <t>AW068FRA.AKOR</t>
  </si>
  <si>
    <t>AW068FNA.AKOR</t>
  </si>
  <si>
    <t>AW068FCA.AKOR</t>
  </si>
  <si>
    <t>AW068FSA.AKOR</t>
  </si>
  <si>
    <t>AW068FLA.AKOR</t>
  </si>
  <si>
    <t>AW068FWA.AKOR</t>
  </si>
  <si>
    <t>AW068FMA.AKOR</t>
  </si>
  <si>
    <t>AS111WEW.AKOR</t>
  </si>
  <si>
    <t>AS111WDW.AKOR</t>
  </si>
  <si>
    <t>AS120VAS.AKOR</t>
  </si>
  <si>
    <t>AS120VBG.AKOR</t>
  </si>
  <si>
    <t>AS121VAS.AKOR</t>
  </si>
  <si>
    <t>AS121VBG.AKOR</t>
  </si>
  <si>
    <t>AS120VCS.AKOR</t>
  </si>
  <si>
    <t>AS112VDS.AKOR</t>
  </si>
  <si>
    <t>AS112VDS.AKOR1</t>
  </si>
  <si>
    <t>AS122VDS.AKOR</t>
  </si>
  <si>
    <t>AS122VDS.AKOR1</t>
  </si>
  <si>
    <t>AS128VWA.AKOR</t>
  </si>
  <si>
    <t>AS128VEA.AKOR</t>
  </si>
  <si>
    <t>AS111VAS.AKOR</t>
  </si>
  <si>
    <t>AS111VBS.AKOR</t>
  </si>
  <si>
    <t>AS211PAW.AKOR</t>
  </si>
  <si>
    <t>AW100UAW.AKOR</t>
  </si>
  <si>
    <t>AW101UBW.AKOR</t>
  </si>
  <si>
    <t>AW101UCW.AKOR</t>
  </si>
  <si>
    <t>AW141YAW.AKOR</t>
  </si>
  <si>
    <t>AW141YBW.AKOR</t>
  </si>
  <si>
    <t>AS161DAW.AKOR</t>
  </si>
  <si>
    <t>AS181DAW.AKOR</t>
  </si>
  <si>
    <t>AS181DAP.AKOR</t>
  </si>
  <si>
    <t>AS181DAS.AKOR</t>
  </si>
  <si>
    <t>AS251DAW.AKOR</t>
  </si>
  <si>
    <t>AS281DAW.AKOR</t>
  </si>
  <si>
    <t>AS281DAP.AKOR</t>
  </si>
  <si>
    <t>AS281DAS.AKOR</t>
  </si>
  <si>
    <t>AS061VES.AKOR</t>
  </si>
  <si>
    <t>AS121PEW.AKOR</t>
  </si>
  <si>
    <t>AS107DWE.AKOR</t>
  </si>
  <si>
    <t>AS117DWE.AKOR</t>
  </si>
  <si>
    <t>AS227DWE.AKOR</t>
  </si>
  <si>
    <t>AS228DWE.AKOR</t>
  </si>
  <si>
    <t>AS247DWE.AKOR</t>
  </si>
  <si>
    <t>AS309DWS.AKOR</t>
  </si>
  <si>
    <t>AS488BWA.AKOR</t>
  </si>
  <si>
    <t>AS488BWB.AKOR</t>
  </si>
  <si>
    <t>AS378BWB.AKOR</t>
  </si>
  <si>
    <t>AS110WRWT.AKOR</t>
  </si>
  <si>
    <t>AS120RRWT.AKOR</t>
  </si>
  <si>
    <t>AS121VRST.AKOR</t>
  </si>
  <si>
    <t>AS121VRST.AKOR1</t>
  </si>
  <si>
    <t>AS211PRWT.AKOR</t>
  </si>
  <si>
    <t>AW101URWT.AKOR</t>
  </si>
  <si>
    <t>AS161DRWT.AKOR</t>
  </si>
  <si>
    <t>AS181DRWT.AKOR</t>
  </si>
  <si>
    <t>AS251DRWT.AKOR</t>
  </si>
  <si>
    <t>AS281DRWT.AKOR</t>
  </si>
  <si>
    <t>AS488BWR.AKOR</t>
  </si>
  <si>
    <t>AP139MWA.AKOR</t>
  </si>
  <si>
    <t>AP139MBA.AKOR</t>
  </si>
  <si>
    <t>PWH8DBA.AKOR</t>
  </si>
  <si>
    <t>BEF3MT.AKOR</t>
  </si>
  <si>
    <t>BEF3G.AKOR</t>
  </si>
  <si>
    <t>BEI3MT.AKOR</t>
  </si>
  <si>
    <t>BEI3G1.AKOR</t>
  </si>
  <si>
    <t>BEI3GT.AKOR</t>
  </si>
  <si>
    <t>BEI3GP.AKOR</t>
  </si>
  <si>
    <t>BEI3GTP.AKOR</t>
  </si>
  <si>
    <t>BEH2GT.AKOR</t>
  </si>
  <si>
    <t>BEH3G1.AKOR</t>
  </si>
  <si>
    <t>BEH3GT.AKOR</t>
  </si>
  <si>
    <t>BEH3GP.AKOR</t>
  </si>
  <si>
    <t>BEH3GTP.AKOR</t>
  </si>
  <si>
    <t>BEY3GT.AKOR</t>
  </si>
  <si>
    <t>BEY3GT1.AKOR</t>
  </si>
  <si>
    <t>BEY3GTR.AKOR</t>
  </si>
  <si>
    <t>BEY3GTRA.AKOR</t>
  </si>
  <si>
    <t>BEY3GTRC.AKOR</t>
  </si>
  <si>
    <t>BEI3GR.AKOR</t>
  </si>
  <si>
    <t>BEI3GRA.AKOR</t>
  </si>
  <si>
    <t>BEI3GRC.AKOR</t>
  </si>
  <si>
    <t>BEI3GTR.AKOR</t>
  </si>
  <si>
    <t>BEI3GTRA.AKOR</t>
  </si>
  <si>
    <t>BEI3GTRC.AKOR</t>
  </si>
  <si>
    <t>BEH3GR.AKOR</t>
  </si>
  <si>
    <t>BEH3GRA.AKOR</t>
  </si>
  <si>
    <t>BEH3GRC.AKOR</t>
  </si>
  <si>
    <t>BEH3GTR.AKOR</t>
  </si>
  <si>
    <t>BEH3GTRA.AKOR</t>
  </si>
  <si>
    <t>BEH3GTRC.AKOR</t>
  </si>
  <si>
    <t>BEY3GWT.AKOR</t>
  </si>
  <si>
    <t>BEH3GW.AKOR</t>
  </si>
  <si>
    <t>BER3G1.AKOR</t>
  </si>
  <si>
    <t>BER3G.AKOR</t>
  </si>
  <si>
    <t>HM632RB.AKOR</t>
  </si>
  <si>
    <t>HEI1V.CKOR</t>
  </si>
  <si>
    <t>HEI1B.CKOR</t>
  </si>
  <si>
    <t>HEI1V8.CKOR</t>
  </si>
  <si>
    <t>HEI1B8.CKOR</t>
  </si>
  <si>
    <t>HEI1V9.CKOR</t>
  </si>
  <si>
    <t>HEI1B9.CKOR</t>
  </si>
  <si>
    <t>HZ6085AA.PKOR</t>
  </si>
  <si>
    <t>HZ6150AA.PKOR</t>
  </si>
  <si>
    <t>HZ6020AA.PKOR</t>
  </si>
  <si>
    <t>HZ7020AA.PKOR</t>
  </si>
  <si>
    <t>5월 29일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</si>
</sst>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mm&quot;월&quot;\ dd&quot;일&quot;"/>
    <numFmt numFmtId="177" formatCode="#,##0_ ;[Red]\-#,##0\ "/>
    <numFmt numFmtId="178" formatCode="#,###_ ;[Red]\-#,###\ "/>
    <numFmt numFmtId="179" formatCode="m&quot;월&quot;\ d&quot;일&quot;;@"/>
  </numFmts>
  <fonts count="5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LG스마트체 Regular"/>
      <family val="3"/>
      <charset val="129"/>
    </font>
    <font>
      <b/>
      <sz val="11"/>
      <name val="LG스마트체 Regular"/>
      <family val="3"/>
      <charset val="129"/>
    </font>
    <font>
      <b/>
      <sz val="10"/>
      <name val="LG스마트체 Regular"/>
      <family val="3"/>
      <charset val="129"/>
    </font>
    <font>
      <sz val="11"/>
      <color theme="1"/>
      <name val="LG스마트체 Regular"/>
      <family val="3"/>
      <charset val="129"/>
    </font>
    <font>
      <b/>
      <sz val="11"/>
      <color theme="1"/>
      <name val="LG스마트체 Regular"/>
      <family val="3"/>
      <charset val="129"/>
    </font>
    <font>
      <sz val="11"/>
      <name val="LG스마트체 Regular"/>
      <family val="3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9"/>
      <name val="LG스마트체 Regular"/>
      <family val="3"/>
      <charset val="129"/>
    </font>
    <font>
      <sz val="10"/>
      <color rgb="FF000000"/>
      <name val="LG스마트체 Regular"/>
      <family val="3"/>
      <charset val="129"/>
    </font>
    <font>
      <b/>
      <sz val="9"/>
      <color theme="1"/>
      <name val="LG스마트체 Regular"/>
      <family val="3"/>
      <charset val="129"/>
    </font>
    <font>
      <sz val="11"/>
      <color rgb="FFFF0000"/>
      <name val="LG스마트체 Regular"/>
      <family val="3"/>
      <charset val="129"/>
    </font>
    <font>
      <sz val="10"/>
      <color rgb="FFFF0000"/>
      <name val="LG스마트체 Regular"/>
      <family val="3"/>
      <charset val="129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sz val="11"/>
      <color theme="1"/>
      <name val="LG스마트체 Regular"/>
      <family val="2"/>
      <charset val="129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14996795556505021"/>
      </right>
      <top style="hair">
        <color theme="0" tint="-0.24994659260841701"/>
      </top>
      <bottom/>
      <diagonal/>
    </border>
    <border>
      <left/>
      <right style="thin">
        <color theme="0" tint="-0.14996795556505021"/>
      </right>
      <top style="hair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hair">
        <color theme="0" tint="-0.2499465926084170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hair">
        <color theme="0" tint="-0.2499465926084170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" fontId="10" fillId="0" borderId="0">
      <protection locked="0"/>
    </xf>
    <xf numFmtId="0" fontId="10" fillId="0" borderId="0">
      <protection locked="0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5">
      <protection locked="0"/>
    </xf>
    <xf numFmtId="0" fontId="11" fillId="0" borderId="0"/>
    <xf numFmtId="0" fontId="10" fillId="0" borderId="0">
      <protection locked="0"/>
    </xf>
    <xf numFmtId="0" fontId="10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28" applyNumberFormat="0" applyAlignment="0" applyProtection="0">
      <alignment vertical="center"/>
    </xf>
    <xf numFmtId="0" fontId="26" fillId="11" borderId="29" applyNumberFormat="0" applyAlignment="0" applyProtection="0">
      <alignment vertical="center"/>
    </xf>
    <xf numFmtId="0" fontId="27" fillId="11" borderId="28" applyNumberFormat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2" borderId="3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11" fillId="0" borderId="0"/>
    <xf numFmtId="0" fontId="11" fillId="0" borderId="0" applyNumberForma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1" borderId="28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2" fillId="13" borderId="32" applyNumberFormat="0" applyFon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2" borderId="31" applyNumberFormat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46" fillId="0" borderId="30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47" fillId="10" borderId="28" applyNumberForma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11" borderId="29" applyNumberFormat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35" fillId="0" borderId="0">
      <alignment vertical="center"/>
    </xf>
    <xf numFmtId="41" fontId="3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3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8" fillId="0" borderId="0">
      <alignment vertical="center"/>
    </xf>
  </cellStyleXfs>
  <cellXfs count="85">
    <xf numFmtId="0" fontId="0" fillId="0" borderId="0" xfId="0">
      <alignment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7" fillId="3" borderId="1" xfId="14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0" borderId="6" xfId="0" applyFont="1" applyFill="1" applyBorder="1">
      <alignment vertical="center"/>
    </xf>
    <xf numFmtId="0" fontId="14" fillId="0" borderId="0" xfId="0" applyFont="1">
      <alignment vertical="center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12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178" fontId="15" fillId="5" borderId="15" xfId="0" applyNumberFormat="1" applyFont="1" applyFill="1" applyBorder="1">
      <alignment vertical="center"/>
    </xf>
    <xf numFmtId="178" fontId="15" fillId="5" borderId="16" xfId="0" applyNumberFormat="1" applyFont="1" applyFill="1" applyBorder="1">
      <alignment vertical="center"/>
    </xf>
    <xf numFmtId="178" fontId="15" fillId="5" borderId="0" xfId="0" applyNumberFormat="1" applyFont="1" applyFill="1" applyBorder="1">
      <alignment vertical="center"/>
    </xf>
    <xf numFmtId="178" fontId="15" fillId="5" borderId="17" xfId="0" applyNumberFormat="1" applyFont="1" applyFill="1" applyBorder="1">
      <alignment vertical="center"/>
    </xf>
    <xf numFmtId="178" fontId="15" fillId="5" borderId="18" xfId="0" applyNumberFormat="1" applyFont="1" applyFill="1" applyBorder="1">
      <alignment vertical="center"/>
    </xf>
    <xf numFmtId="178" fontId="15" fillId="5" borderId="19" xfId="0" applyNumberFormat="1" applyFont="1" applyFill="1" applyBorder="1">
      <alignment vertical="center"/>
    </xf>
    <xf numFmtId="178" fontId="15" fillId="5" borderId="20" xfId="0" applyNumberFormat="1" applyFont="1" applyFill="1" applyBorder="1">
      <alignment vertical="center"/>
    </xf>
    <xf numFmtId="178" fontId="15" fillId="5" borderId="21" xfId="0" applyNumberFormat="1" applyFont="1" applyFill="1" applyBorder="1">
      <alignment vertical="center"/>
    </xf>
    <xf numFmtId="178" fontId="15" fillId="5" borderId="22" xfId="0" applyNumberFormat="1" applyFont="1" applyFill="1" applyBorder="1">
      <alignment vertical="center"/>
    </xf>
    <xf numFmtId="177" fontId="7" fillId="0" borderId="4" xfId="0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77" fontId="8" fillId="3" borderId="1" xfId="0" applyNumberFormat="1" applyFont="1" applyFill="1" applyBorder="1" applyAlignment="1">
      <alignment vertical="center"/>
    </xf>
    <xf numFmtId="3" fontId="9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7" fillId="3" borderId="1" xfId="14" applyNumberFormat="1" applyFont="1" applyFill="1" applyBorder="1" applyAlignment="1">
      <alignment horizontal="center" vertical="center"/>
    </xf>
    <xf numFmtId="177" fontId="9" fillId="6" borderId="1" xfId="0" applyNumberFormat="1" applyFont="1" applyFill="1" applyBorder="1" applyAlignment="1">
      <alignment horizontal="center" vertical="center"/>
    </xf>
    <xf numFmtId="41" fontId="34" fillId="0" borderId="34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/>
    </xf>
    <xf numFmtId="177" fontId="8" fillId="2" borderId="23" xfId="0" applyNumberFormat="1" applyFont="1" applyFill="1" applyBorder="1" applyAlignment="1">
      <alignment horizontal="center" vertical="center"/>
    </xf>
    <xf numFmtId="177" fontId="8" fillId="2" borderId="2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7" fontId="8" fillId="2" borderId="35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</cellXfs>
  <cellStyles count="429">
    <cellStyle name="_생관_점검 09년 예상 문제 재고_090617(2)" xfId="204"/>
    <cellStyle name="0,0_x000d__x000a_NA_x000d__x000a_" xfId="205"/>
    <cellStyle name="20% - 강조색1" xfId="177" builtinId="30" customBuiltin="1"/>
    <cellStyle name="20% - 강조색1 2" xfId="206"/>
    <cellStyle name="20% - 강조색1 3" xfId="256"/>
    <cellStyle name="20% - 강조색1 3 2" xfId="350"/>
    <cellStyle name="20% - 강조색1 4" xfId="271"/>
    <cellStyle name="20% - 강조색1 4 2" xfId="365"/>
    <cellStyle name="20% - 강조색1 5" xfId="285"/>
    <cellStyle name="20% - 강조색1 5 2" xfId="379"/>
    <cellStyle name="20% - 강조색1 6" xfId="299"/>
    <cellStyle name="20% - 강조색1 6 2" xfId="393"/>
    <cellStyle name="20% - 강조색1 7" xfId="313"/>
    <cellStyle name="20% - 강조색1 7 2" xfId="407"/>
    <cellStyle name="20% - 강조색1 8" xfId="329"/>
    <cellStyle name="20% - 강조색2" xfId="181" builtinId="34" customBuiltin="1"/>
    <cellStyle name="20% - 강조색2 2" xfId="207"/>
    <cellStyle name="20% - 강조색2 3" xfId="258"/>
    <cellStyle name="20% - 강조색2 3 2" xfId="352"/>
    <cellStyle name="20% - 강조색2 4" xfId="273"/>
    <cellStyle name="20% - 강조색2 4 2" xfId="367"/>
    <cellStyle name="20% - 강조색2 5" xfId="287"/>
    <cellStyle name="20% - 강조색2 5 2" xfId="381"/>
    <cellStyle name="20% - 강조색2 6" xfId="301"/>
    <cellStyle name="20% - 강조색2 6 2" xfId="395"/>
    <cellStyle name="20% - 강조색2 7" xfId="315"/>
    <cellStyle name="20% - 강조색2 7 2" xfId="409"/>
    <cellStyle name="20% - 강조색2 8" xfId="331"/>
    <cellStyle name="20% - 강조색3" xfId="185" builtinId="38" customBuiltin="1"/>
    <cellStyle name="20% - 강조색3 2" xfId="208"/>
    <cellStyle name="20% - 강조색3 3" xfId="260"/>
    <cellStyle name="20% - 강조색3 3 2" xfId="354"/>
    <cellStyle name="20% - 강조색3 4" xfId="275"/>
    <cellStyle name="20% - 강조색3 4 2" xfId="369"/>
    <cellStyle name="20% - 강조색3 5" xfId="289"/>
    <cellStyle name="20% - 강조색3 5 2" xfId="383"/>
    <cellStyle name="20% - 강조색3 6" xfId="303"/>
    <cellStyle name="20% - 강조색3 6 2" xfId="397"/>
    <cellStyle name="20% - 강조색3 7" xfId="317"/>
    <cellStyle name="20% - 강조색3 7 2" xfId="411"/>
    <cellStyle name="20% - 강조색3 8" xfId="333"/>
    <cellStyle name="20% - 강조색4" xfId="189" builtinId="42" customBuiltin="1"/>
    <cellStyle name="20% - 강조색4 2" xfId="209"/>
    <cellStyle name="20% - 강조색4 3" xfId="262"/>
    <cellStyle name="20% - 강조색4 3 2" xfId="356"/>
    <cellStyle name="20% - 강조색4 4" xfId="277"/>
    <cellStyle name="20% - 강조색4 4 2" xfId="371"/>
    <cellStyle name="20% - 강조색4 5" xfId="291"/>
    <cellStyle name="20% - 강조색4 5 2" xfId="385"/>
    <cellStyle name="20% - 강조색4 6" xfId="305"/>
    <cellStyle name="20% - 강조색4 6 2" xfId="399"/>
    <cellStyle name="20% - 강조색4 7" xfId="319"/>
    <cellStyle name="20% - 강조색4 7 2" xfId="413"/>
    <cellStyle name="20% - 강조색4 8" xfId="335"/>
    <cellStyle name="20% - 강조색5" xfId="193" builtinId="46" customBuiltin="1"/>
    <cellStyle name="20% - 강조색5 2" xfId="210"/>
    <cellStyle name="20% - 강조색5 3" xfId="264"/>
    <cellStyle name="20% - 강조색5 3 2" xfId="358"/>
    <cellStyle name="20% - 강조색5 4" xfId="279"/>
    <cellStyle name="20% - 강조색5 4 2" xfId="373"/>
    <cellStyle name="20% - 강조색5 5" xfId="293"/>
    <cellStyle name="20% - 강조색5 5 2" xfId="387"/>
    <cellStyle name="20% - 강조색5 6" xfId="307"/>
    <cellStyle name="20% - 강조색5 6 2" xfId="401"/>
    <cellStyle name="20% - 강조색5 7" xfId="321"/>
    <cellStyle name="20% - 강조색5 7 2" xfId="415"/>
    <cellStyle name="20% - 강조색5 8" xfId="337"/>
    <cellStyle name="20% - 강조색6" xfId="197" builtinId="50" customBuiltin="1"/>
    <cellStyle name="20% - 강조색6 2" xfId="211"/>
    <cellStyle name="20% - 강조색6 3" xfId="266"/>
    <cellStyle name="20% - 강조색6 3 2" xfId="360"/>
    <cellStyle name="20% - 강조색6 4" xfId="281"/>
    <cellStyle name="20% - 강조색6 4 2" xfId="375"/>
    <cellStyle name="20% - 강조색6 5" xfId="295"/>
    <cellStyle name="20% - 강조색6 5 2" xfId="389"/>
    <cellStyle name="20% - 강조색6 6" xfId="309"/>
    <cellStyle name="20% - 강조색6 6 2" xfId="403"/>
    <cellStyle name="20% - 강조색6 7" xfId="323"/>
    <cellStyle name="20% - 강조색6 7 2" xfId="417"/>
    <cellStyle name="20% - 강조색6 8" xfId="339"/>
    <cellStyle name="40% - 강조색1" xfId="178" builtinId="31" customBuiltin="1"/>
    <cellStyle name="40% - 강조색1 2" xfId="212"/>
    <cellStyle name="40% - 강조색1 3" xfId="257"/>
    <cellStyle name="40% - 강조색1 3 2" xfId="351"/>
    <cellStyle name="40% - 강조색1 4" xfId="272"/>
    <cellStyle name="40% - 강조색1 4 2" xfId="366"/>
    <cellStyle name="40% - 강조색1 5" xfId="286"/>
    <cellStyle name="40% - 강조색1 5 2" xfId="380"/>
    <cellStyle name="40% - 강조색1 6" xfId="300"/>
    <cellStyle name="40% - 강조색1 6 2" xfId="394"/>
    <cellStyle name="40% - 강조색1 7" xfId="314"/>
    <cellStyle name="40% - 강조색1 7 2" xfId="408"/>
    <cellStyle name="40% - 강조색1 8" xfId="330"/>
    <cellStyle name="40% - 강조색2" xfId="182" builtinId="35" customBuiltin="1"/>
    <cellStyle name="40% - 강조색2 2" xfId="213"/>
    <cellStyle name="40% - 강조색2 3" xfId="259"/>
    <cellStyle name="40% - 강조색2 3 2" xfId="353"/>
    <cellStyle name="40% - 강조색2 4" xfId="274"/>
    <cellStyle name="40% - 강조색2 4 2" xfId="368"/>
    <cellStyle name="40% - 강조색2 5" xfId="288"/>
    <cellStyle name="40% - 강조색2 5 2" xfId="382"/>
    <cellStyle name="40% - 강조색2 6" xfId="302"/>
    <cellStyle name="40% - 강조색2 6 2" xfId="396"/>
    <cellStyle name="40% - 강조색2 7" xfId="316"/>
    <cellStyle name="40% - 강조색2 7 2" xfId="410"/>
    <cellStyle name="40% - 강조색2 8" xfId="332"/>
    <cellStyle name="40% - 강조색3" xfId="186" builtinId="39" customBuiltin="1"/>
    <cellStyle name="40% - 강조색3 2" xfId="214"/>
    <cellStyle name="40% - 강조색3 3" xfId="261"/>
    <cellStyle name="40% - 강조색3 3 2" xfId="355"/>
    <cellStyle name="40% - 강조색3 4" xfId="276"/>
    <cellStyle name="40% - 강조색3 4 2" xfId="370"/>
    <cellStyle name="40% - 강조색3 5" xfId="290"/>
    <cellStyle name="40% - 강조색3 5 2" xfId="384"/>
    <cellStyle name="40% - 강조색3 6" xfId="304"/>
    <cellStyle name="40% - 강조색3 6 2" xfId="398"/>
    <cellStyle name="40% - 강조색3 7" xfId="318"/>
    <cellStyle name="40% - 강조색3 7 2" xfId="412"/>
    <cellStyle name="40% - 강조색3 8" xfId="334"/>
    <cellStyle name="40% - 강조색4" xfId="190" builtinId="43" customBuiltin="1"/>
    <cellStyle name="40% - 강조색4 2" xfId="215"/>
    <cellStyle name="40% - 강조색4 3" xfId="263"/>
    <cellStyle name="40% - 강조색4 3 2" xfId="357"/>
    <cellStyle name="40% - 강조색4 4" xfId="278"/>
    <cellStyle name="40% - 강조색4 4 2" xfId="372"/>
    <cellStyle name="40% - 강조색4 5" xfId="292"/>
    <cellStyle name="40% - 강조색4 5 2" xfId="386"/>
    <cellStyle name="40% - 강조색4 6" xfId="306"/>
    <cellStyle name="40% - 강조색4 6 2" xfId="400"/>
    <cellStyle name="40% - 강조색4 7" xfId="320"/>
    <cellStyle name="40% - 강조색4 7 2" xfId="414"/>
    <cellStyle name="40% - 강조색4 8" xfId="336"/>
    <cellStyle name="40% - 강조색5" xfId="194" builtinId="47" customBuiltin="1"/>
    <cellStyle name="40% - 강조색5 2" xfId="216"/>
    <cellStyle name="40% - 강조색5 3" xfId="265"/>
    <cellStyle name="40% - 강조색5 3 2" xfId="359"/>
    <cellStyle name="40% - 강조색5 4" xfId="280"/>
    <cellStyle name="40% - 강조색5 4 2" xfId="374"/>
    <cellStyle name="40% - 강조색5 5" xfId="294"/>
    <cellStyle name="40% - 강조색5 5 2" xfId="388"/>
    <cellStyle name="40% - 강조색5 6" xfId="308"/>
    <cellStyle name="40% - 강조색5 6 2" xfId="402"/>
    <cellStyle name="40% - 강조색5 7" xfId="322"/>
    <cellStyle name="40% - 강조색5 7 2" xfId="416"/>
    <cellStyle name="40% - 강조색5 8" xfId="338"/>
    <cellStyle name="40% - 강조색6" xfId="198" builtinId="51" customBuiltin="1"/>
    <cellStyle name="40% - 강조색6 2" xfId="217"/>
    <cellStyle name="40% - 강조색6 3" xfId="267"/>
    <cellStyle name="40% - 강조색6 3 2" xfId="361"/>
    <cellStyle name="40% - 강조색6 4" xfId="282"/>
    <cellStyle name="40% - 강조색6 4 2" xfId="376"/>
    <cellStyle name="40% - 강조색6 5" xfId="296"/>
    <cellStyle name="40% - 강조색6 5 2" xfId="390"/>
    <cellStyle name="40% - 강조색6 6" xfId="310"/>
    <cellStyle name="40% - 강조색6 6 2" xfId="404"/>
    <cellStyle name="40% - 강조색6 7" xfId="324"/>
    <cellStyle name="40% - 강조색6 7 2" xfId="418"/>
    <cellStyle name="40% - 강조색6 8" xfId="340"/>
    <cellStyle name="60% - 강조색1" xfId="179" builtinId="32" customBuiltin="1"/>
    <cellStyle name="60% - 강조색1 2" xfId="218"/>
    <cellStyle name="60% - 강조색2" xfId="183" builtinId="36" customBuiltin="1"/>
    <cellStyle name="60% - 강조색2 2" xfId="219"/>
    <cellStyle name="60% - 강조색3" xfId="187" builtinId="40" customBuiltin="1"/>
    <cellStyle name="60% - 강조색3 2" xfId="220"/>
    <cellStyle name="60% - 강조색4" xfId="191" builtinId="44" customBuiltin="1"/>
    <cellStyle name="60% - 강조색4 2" xfId="221"/>
    <cellStyle name="60% - 강조색5" xfId="195" builtinId="48" customBuiltin="1"/>
    <cellStyle name="60% - 강조색5 2" xfId="222"/>
    <cellStyle name="60% - 강조색6" xfId="199" builtinId="52" customBuiltin="1"/>
    <cellStyle name="60% - 강조색6 2" xfId="223"/>
    <cellStyle name="Comma [0]_견적" xfId="3"/>
    <cellStyle name="Comma_견적" xfId="4"/>
    <cellStyle name="Currency [0]_견적" xfId="5"/>
    <cellStyle name="Currency_견적" xfId="6"/>
    <cellStyle name="Normal_#26-PSS Rev and Drivers " xfId="7"/>
    <cellStyle name="강조색1" xfId="176" builtinId="29" customBuiltin="1"/>
    <cellStyle name="강조색1 2" xfId="224"/>
    <cellStyle name="강조색2" xfId="180" builtinId="33" customBuiltin="1"/>
    <cellStyle name="강조색2 2" xfId="225"/>
    <cellStyle name="강조색3" xfId="184" builtinId="37" customBuiltin="1"/>
    <cellStyle name="강조색3 2" xfId="226"/>
    <cellStyle name="강조색4" xfId="188" builtinId="41" customBuiltin="1"/>
    <cellStyle name="강조색4 2" xfId="227"/>
    <cellStyle name="강조색5" xfId="192" builtinId="45" customBuiltin="1"/>
    <cellStyle name="강조색5 2" xfId="228"/>
    <cellStyle name="강조색6" xfId="196" builtinId="49" customBuiltin="1"/>
    <cellStyle name="강조색6 2" xfId="229"/>
    <cellStyle name="경고문" xfId="173" builtinId="11" customBuiltin="1"/>
    <cellStyle name="경고문 2" xfId="230"/>
    <cellStyle name="계산" xfId="170" builtinId="22" customBuiltin="1"/>
    <cellStyle name="계산 2" xfId="231"/>
    <cellStyle name="고정소숫점" xfId="8"/>
    <cellStyle name="고정출력1" xfId="9"/>
    <cellStyle name="고정출력2" xfId="10"/>
    <cellStyle name="나쁨" xfId="166" builtinId="27" customBuiltin="1"/>
    <cellStyle name="나쁨 2" xfId="232"/>
    <cellStyle name="날짜" xfId="11"/>
    <cellStyle name="달러" xfId="12"/>
    <cellStyle name="메모 2" xfId="233"/>
    <cellStyle name="메모 3" xfId="253"/>
    <cellStyle name="메모 3 2" xfId="347"/>
    <cellStyle name="메모 4" xfId="255"/>
    <cellStyle name="메모 4 2" xfId="349"/>
    <cellStyle name="메모 5" xfId="270"/>
    <cellStyle name="메모 5 2" xfId="364"/>
    <cellStyle name="메모 6" xfId="284"/>
    <cellStyle name="메모 6 2" xfId="378"/>
    <cellStyle name="메모 7" xfId="298"/>
    <cellStyle name="메모 7 2" xfId="392"/>
    <cellStyle name="메모 8" xfId="312"/>
    <cellStyle name="메모 8 2" xfId="406"/>
    <cellStyle name="메모 9" xfId="328"/>
    <cellStyle name="백분율 2" xfId="419"/>
    <cellStyle name="백분율 3" xfId="325"/>
    <cellStyle name="보통" xfId="167" builtinId="28" customBuiltin="1"/>
    <cellStyle name="보통 2" xfId="234"/>
    <cellStyle name="설명 텍스트" xfId="174" builtinId="53" customBuiltin="1"/>
    <cellStyle name="설명 텍스트 2" xfId="235"/>
    <cellStyle name="셀 확인" xfId="172" builtinId="23" customBuiltin="1"/>
    <cellStyle name="셀 확인 2" xfId="236"/>
    <cellStyle name="숫자(R)" xfId="13"/>
    <cellStyle name="쉼표 [0]" xfId="1" builtinId="6"/>
    <cellStyle name="쉼표 [0] 2" xfId="14"/>
    <cellStyle name="쉼표 [0] 2 2" xfId="344"/>
    <cellStyle name="쉼표 [0] 2 3" xfId="251"/>
    <cellStyle name="쉼표 [0] 3" xfId="342"/>
    <cellStyle name="쉼표 [0] 4" xfId="424"/>
    <cellStyle name="쉼표 [0] 5" xfId="427"/>
    <cellStyle name="쉼표 [0] 6" xfId="237"/>
    <cellStyle name="쉼표 [0] 7" xfId="200"/>
    <cellStyle name="스타일 1" xfId="238"/>
    <cellStyle name="연결된 셀" xfId="171" builtinId="24" customBuiltin="1"/>
    <cellStyle name="연결된 셀 2" xfId="239"/>
    <cellStyle name="요약" xfId="175" builtinId="25" customBuiltin="1"/>
    <cellStyle name="요약 2" xfId="240"/>
    <cellStyle name="입력" xfId="168" builtinId="20" customBuiltin="1"/>
    <cellStyle name="입력 2" xfId="241"/>
    <cellStyle name="자리수" xfId="15"/>
    <cellStyle name="자리수0" xfId="16"/>
    <cellStyle name="제목 1" xfId="161" builtinId="16" customBuiltin="1"/>
    <cellStyle name="제목 1 2" xfId="242"/>
    <cellStyle name="제목 2" xfId="162" builtinId="17" customBuiltin="1"/>
    <cellStyle name="제목 2 2" xfId="243"/>
    <cellStyle name="제목 3" xfId="163" builtinId="18" customBuiltin="1"/>
    <cellStyle name="제목 3 2" xfId="244"/>
    <cellStyle name="제목 4" xfId="164" builtinId="19" customBuiltin="1"/>
    <cellStyle name="제목 4 2" xfId="245"/>
    <cellStyle name="제목 5" xfId="246"/>
    <cellStyle name="제목 6" xfId="345"/>
    <cellStyle name="제목 7" xfId="327"/>
    <cellStyle name="제목 8" xfId="202"/>
    <cellStyle name="좋음" xfId="165" builtinId="26" customBuiltin="1"/>
    <cellStyle name="좋음 2" xfId="247"/>
    <cellStyle name="출력" xfId="169" builtinId="21" customBuiltin="1"/>
    <cellStyle name="출력 2" xfId="248"/>
    <cellStyle name="콤마 [0]_(type)총괄" xfId="17"/>
    <cellStyle name="콤마_(type)총괄" xfId="18"/>
    <cellStyle name="퍼센트" xfId="19"/>
    <cellStyle name="표준" xfId="0" builtinId="0"/>
    <cellStyle name="표준 10" xfId="20"/>
    <cellStyle name="표준 100" xfId="21"/>
    <cellStyle name="표준 101" xfId="22"/>
    <cellStyle name="표준 102" xfId="23"/>
    <cellStyle name="표준 103" xfId="24"/>
    <cellStyle name="표준 104" xfId="25"/>
    <cellStyle name="표준 105" xfId="26"/>
    <cellStyle name="표준 106" xfId="27"/>
    <cellStyle name="표준 107" xfId="28"/>
    <cellStyle name="표준 108" xfId="29"/>
    <cellStyle name="표준 109" xfId="30"/>
    <cellStyle name="표준 11" xfId="31"/>
    <cellStyle name="표준 11 2" xfId="405"/>
    <cellStyle name="표준 11 3" xfId="311"/>
    <cellStyle name="표준 110" xfId="32"/>
    <cellStyle name="표준 111" xfId="33"/>
    <cellStyle name="표준 112" xfId="34"/>
    <cellStyle name="표준 113" xfId="35"/>
    <cellStyle name="표준 114" xfId="36"/>
    <cellStyle name="표준 115" xfId="37"/>
    <cellStyle name="표준 116" xfId="38"/>
    <cellStyle name="표준 117" xfId="39"/>
    <cellStyle name="표준 118" xfId="40"/>
    <cellStyle name="표준 119" xfId="41"/>
    <cellStyle name="표준 12" xfId="42"/>
    <cellStyle name="표준 12 2" xfId="341"/>
    <cellStyle name="표준 120" xfId="43"/>
    <cellStyle name="표준 121" xfId="44"/>
    <cellStyle name="표준 122" xfId="45"/>
    <cellStyle name="표준 123" xfId="46"/>
    <cellStyle name="표준 124" xfId="47"/>
    <cellStyle name="표준 125" xfId="48"/>
    <cellStyle name="표준 126" xfId="49"/>
    <cellStyle name="표준 127" xfId="50"/>
    <cellStyle name="표준 128" xfId="51"/>
    <cellStyle name="표준 129" xfId="52"/>
    <cellStyle name="표준 13" xfId="53"/>
    <cellStyle name="표준 13 2" xfId="326"/>
    <cellStyle name="표준 130" xfId="54"/>
    <cellStyle name="표준 131" xfId="55"/>
    <cellStyle name="표준 132" xfId="56"/>
    <cellStyle name="표준 133" xfId="57"/>
    <cellStyle name="표준 134" xfId="58"/>
    <cellStyle name="표준 135" xfId="157"/>
    <cellStyle name="표준 136" xfId="158"/>
    <cellStyle name="표준 137" xfId="159"/>
    <cellStyle name="표준 138" xfId="160"/>
    <cellStyle name="표준 139" xfId="2"/>
    <cellStyle name="표준 14" xfId="59"/>
    <cellStyle name="표준 14 2" xfId="420"/>
    <cellStyle name="표준 15" xfId="60"/>
    <cellStyle name="표준 15 2" xfId="421"/>
    <cellStyle name="표준 16" xfId="61"/>
    <cellStyle name="표준 16 2" xfId="422"/>
    <cellStyle name="표준 17" xfId="62"/>
    <cellStyle name="표준 17 2" xfId="423"/>
    <cellStyle name="표준 18" xfId="63"/>
    <cellStyle name="표준 18 2" xfId="425"/>
    <cellStyle name="표준 19" xfId="64"/>
    <cellStyle name="표준 19 2" xfId="426"/>
    <cellStyle name="표준 2" xfId="65"/>
    <cellStyle name="표준 2 2" xfId="249"/>
    <cellStyle name="표준 2 3" xfId="201"/>
    <cellStyle name="표준 20" xfId="66"/>
    <cellStyle name="표준 20 2" xfId="428"/>
    <cellStyle name="표준 21" xfId="67"/>
    <cellStyle name="표준 21 2" xfId="203"/>
    <cellStyle name="표준 22" xfId="68"/>
    <cellStyle name="표준 23" xfId="69"/>
    <cellStyle name="표준 24" xfId="70"/>
    <cellStyle name="표준 25" xfId="71"/>
    <cellStyle name="표준 26" xfId="72"/>
    <cellStyle name="표준 27" xfId="73"/>
    <cellStyle name="표준 28" xfId="74"/>
    <cellStyle name="표준 29" xfId="75"/>
    <cellStyle name="표준 3" xfId="76"/>
    <cellStyle name="표준 30" xfId="77"/>
    <cellStyle name="표준 31" xfId="78"/>
    <cellStyle name="표준 32" xfId="79"/>
    <cellStyle name="표준 33" xfId="80"/>
    <cellStyle name="표준 34" xfId="81"/>
    <cellStyle name="표준 35" xfId="82"/>
    <cellStyle name="표준 36" xfId="83"/>
    <cellStyle name="표준 37" xfId="84"/>
    <cellStyle name="표준 38" xfId="85"/>
    <cellStyle name="표준 39" xfId="86"/>
    <cellStyle name="표준 4" xfId="87"/>
    <cellStyle name="표준 4 2" xfId="343"/>
    <cellStyle name="표준 4 3" xfId="250"/>
    <cellStyle name="표준 40" xfId="88"/>
    <cellStyle name="표준 41" xfId="89"/>
    <cellStyle name="표준 42" xfId="90"/>
    <cellStyle name="표준 43" xfId="91"/>
    <cellStyle name="표준 44" xfId="92"/>
    <cellStyle name="표준 45" xfId="93"/>
    <cellStyle name="표준 46" xfId="94"/>
    <cellStyle name="표준 47" xfId="95"/>
    <cellStyle name="표준 48" xfId="96"/>
    <cellStyle name="표준 49" xfId="97"/>
    <cellStyle name="표준 5" xfId="98"/>
    <cellStyle name="표준 5 2" xfId="268"/>
    <cellStyle name="표준 5 2 2" xfId="362"/>
    <cellStyle name="표준 5 3" xfId="346"/>
    <cellStyle name="표준 5 4" xfId="252"/>
    <cellStyle name="표준 50" xfId="99"/>
    <cellStyle name="표준 51" xfId="100"/>
    <cellStyle name="표준 52" xfId="101"/>
    <cellStyle name="표준 53" xfId="102"/>
    <cellStyle name="표준 54" xfId="103"/>
    <cellStyle name="표준 55" xfId="104"/>
    <cellStyle name="표준 56" xfId="105"/>
    <cellStyle name="표준 57" xfId="106"/>
    <cellStyle name="표준 58" xfId="107"/>
    <cellStyle name="표준 59" xfId="108"/>
    <cellStyle name="표준 6" xfId="109"/>
    <cellStyle name="표준 6 2" xfId="348"/>
    <cellStyle name="표준 6 3" xfId="254"/>
    <cellStyle name="표준 60" xfId="110"/>
    <cellStyle name="표준 61" xfId="111"/>
    <cellStyle name="표준 62" xfId="112"/>
    <cellStyle name="표준 63" xfId="113"/>
    <cellStyle name="표준 64" xfId="114"/>
    <cellStyle name="표준 65" xfId="115"/>
    <cellStyle name="표준 66" xfId="116"/>
    <cellStyle name="표준 67" xfId="117"/>
    <cellStyle name="표준 68" xfId="118"/>
    <cellStyle name="표준 69" xfId="119"/>
    <cellStyle name="표준 7" xfId="120"/>
    <cellStyle name="표준 7 2" xfId="363"/>
    <cellStyle name="표준 7 3" xfId="269"/>
    <cellStyle name="표준 70" xfId="121"/>
    <cellStyle name="표준 71" xfId="122"/>
    <cellStyle name="표준 72" xfId="123"/>
    <cellStyle name="표준 73" xfId="124"/>
    <cellStyle name="표준 74" xfId="125"/>
    <cellStyle name="표준 75" xfId="126"/>
    <cellStyle name="표준 76" xfId="127"/>
    <cellStyle name="표준 77" xfId="128"/>
    <cellStyle name="표준 78" xfId="129"/>
    <cellStyle name="표준 79" xfId="130"/>
    <cellStyle name="표준 8" xfId="131"/>
    <cellStyle name="표준 8 2" xfId="377"/>
    <cellStyle name="표준 8 3" xfId="283"/>
    <cellStyle name="표준 80" xfId="132"/>
    <cellStyle name="표준 81" xfId="133"/>
    <cellStyle name="표준 82" xfId="134"/>
    <cellStyle name="표준 83" xfId="135"/>
    <cellStyle name="표준 84" xfId="136"/>
    <cellStyle name="표준 85" xfId="137"/>
    <cellStyle name="표준 86" xfId="138"/>
    <cellStyle name="표준 87" xfId="139"/>
    <cellStyle name="표준 88" xfId="140"/>
    <cellStyle name="표준 89" xfId="141"/>
    <cellStyle name="표준 9" xfId="142"/>
    <cellStyle name="표준 9 2" xfId="391"/>
    <cellStyle name="표준 9 3" xfId="297"/>
    <cellStyle name="표준 90" xfId="143"/>
    <cellStyle name="표준 91" xfId="144"/>
    <cellStyle name="표준 92" xfId="145"/>
    <cellStyle name="표준 93" xfId="146"/>
    <cellStyle name="표준 94" xfId="147"/>
    <cellStyle name="표준 95" xfId="148"/>
    <cellStyle name="표준 96" xfId="149"/>
    <cellStyle name="표준 97" xfId="150"/>
    <cellStyle name="표준 98" xfId="151"/>
    <cellStyle name="표준 99" xfId="152"/>
    <cellStyle name="합산" xfId="153"/>
    <cellStyle name="䚠준_laroux_재고관리 " xfId="154"/>
    <cellStyle name="화폐기호" xfId="155"/>
    <cellStyle name="화폐기호0" xfId="156"/>
  </cellStyles>
  <dxfs count="4">
    <dxf>
      <font>
        <strike val="0"/>
        <condense val="0"/>
        <extend val="0"/>
        <color indexed="12"/>
      </font>
      <fill>
        <patternFill>
          <bgColor indexed="14"/>
        </patternFill>
      </fill>
    </dxf>
    <dxf>
      <font>
        <strike val="0"/>
        <condense val="0"/>
        <extend val="0"/>
        <color indexed="12"/>
      </font>
      <fill>
        <patternFill>
          <bgColor indexed="14"/>
        </patternFill>
      </fill>
    </dxf>
    <dxf>
      <font>
        <strike val="0"/>
        <condense val="0"/>
        <extend val="0"/>
        <color indexed="12"/>
      </font>
      <fill>
        <patternFill>
          <bgColor indexed="14"/>
        </patternFill>
      </fill>
    </dxf>
    <dxf>
      <font>
        <strike val="0"/>
        <condense val="0"/>
        <extend val="0"/>
        <color indexed="12"/>
      </font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0"/>
  <sheetViews>
    <sheetView showGridLines="0" tabSelected="1" zoomScaleNormal="100" workbookViewId="0">
      <pane xSplit="5" ySplit="4" topLeftCell="F21" activePane="bottomRight" state="frozen"/>
      <selection pane="topRight" activeCell="F1" sqref="F1"/>
      <selection pane="bottomLeft" activeCell="A5" sqref="A5"/>
      <selection pane="bottomRight" activeCell="G22" sqref="G22"/>
    </sheetView>
  </sheetViews>
  <sheetFormatPr defaultRowHeight="14.25"/>
  <cols>
    <col min="1" max="1" width="1.875" style="2" customWidth="1"/>
    <col min="2" max="2" width="12.625" style="6" customWidth="1"/>
    <col min="3" max="3" width="13.75" style="16" customWidth="1"/>
    <col min="4" max="4" width="19.25" style="3" hidden="1" customWidth="1"/>
    <col min="5" max="5" width="9" style="15" customWidth="1"/>
    <col min="6" max="6" width="10.625" style="51" customWidth="1"/>
    <col min="7" max="20" width="5.625" style="15" customWidth="1"/>
    <col min="21" max="21" width="30" style="20" customWidth="1"/>
    <col min="22" max="22" width="2.875" style="2" customWidth="1"/>
    <col min="23" max="16384" width="9" style="2"/>
  </cols>
  <sheetData>
    <row r="2" spans="2:21">
      <c r="B2" s="1">
        <f ca="1">TODAY()</f>
        <v>43613</v>
      </c>
      <c r="E2" s="4" t="s">
        <v>15</v>
      </c>
      <c r="F2" s="4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1" s="6" customFormat="1" ht="16.5" customHeight="1">
      <c r="B3" s="64" t="s">
        <v>30</v>
      </c>
      <c r="C3" s="66" t="s">
        <v>31</v>
      </c>
      <c r="D3" s="5"/>
      <c r="E3" s="68" t="s">
        <v>32</v>
      </c>
      <c r="F3" s="70" t="s">
        <v>197</v>
      </c>
      <c r="G3" s="83" t="s">
        <v>251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/>
      <c r="U3" s="5" t="s">
        <v>33</v>
      </c>
    </row>
    <row r="4" spans="2:21" s="6" customFormat="1">
      <c r="B4" s="65"/>
      <c r="C4" s="67"/>
      <c r="D4" s="5"/>
      <c r="E4" s="69"/>
      <c r="F4" s="71"/>
      <c r="G4" s="43" t="s">
        <v>234</v>
      </c>
      <c r="H4" s="43" t="s">
        <v>235</v>
      </c>
      <c r="I4" s="43" t="s">
        <v>236</v>
      </c>
      <c r="J4" s="43" t="s">
        <v>237</v>
      </c>
      <c r="K4" s="43" t="s">
        <v>241</v>
      </c>
      <c r="L4" s="84" t="s">
        <v>242</v>
      </c>
      <c r="M4" s="43" t="s">
        <v>243</v>
      </c>
      <c r="N4" s="43" t="s">
        <v>244</v>
      </c>
      <c r="O4" s="43" t="s">
        <v>245</v>
      </c>
      <c r="P4" s="43" t="s">
        <v>246</v>
      </c>
      <c r="Q4" s="43" t="s">
        <v>247</v>
      </c>
      <c r="R4" s="43" t="s">
        <v>248</v>
      </c>
      <c r="S4" s="84" t="s">
        <v>249</v>
      </c>
      <c r="T4" s="43" t="s">
        <v>250</v>
      </c>
      <c r="U4" s="5"/>
    </row>
    <row r="5" spans="2:21">
      <c r="B5" s="7" t="s">
        <v>34</v>
      </c>
      <c r="C5" s="11" t="s">
        <v>35</v>
      </c>
      <c r="D5" s="8" t="s">
        <v>17</v>
      </c>
      <c r="E5" s="9">
        <v>3021</v>
      </c>
      <c r="F5" s="52" t="s">
        <v>368</v>
      </c>
      <c r="G5" s="9">
        <v>300</v>
      </c>
      <c r="H5" s="9"/>
      <c r="I5" s="9">
        <v>400</v>
      </c>
      <c r="J5" s="9"/>
      <c r="K5" s="9">
        <v>400</v>
      </c>
      <c r="L5" s="9"/>
      <c r="M5" s="9"/>
      <c r="N5" s="9"/>
      <c r="O5" s="9">
        <v>400</v>
      </c>
      <c r="P5" s="9">
        <v>364</v>
      </c>
      <c r="Q5" s="9"/>
      <c r="R5" s="9"/>
      <c r="S5" s="9"/>
      <c r="T5" s="9"/>
      <c r="U5" s="44"/>
    </row>
    <row r="6" spans="2:21">
      <c r="B6" s="77" t="s">
        <v>36</v>
      </c>
      <c r="C6" s="11" t="s">
        <v>37</v>
      </c>
      <c r="D6" s="8" t="s">
        <v>18</v>
      </c>
      <c r="E6" s="9">
        <v>229</v>
      </c>
      <c r="F6" s="52" t="s">
        <v>368</v>
      </c>
      <c r="G6" s="9"/>
      <c r="H6" s="9"/>
      <c r="I6" s="9"/>
      <c r="J6" s="9"/>
      <c r="K6" s="9"/>
      <c r="L6" s="9"/>
      <c r="M6" s="9"/>
      <c r="N6" s="9"/>
      <c r="O6" s="9">
        <v>100</v>
      </c>
      <c r="P6" s="9"/>
      <c r="Q6" s="9"/>
      <c r="R6" s="9"/>
      <c r="S6" s="9"/>
      <c r="T6" s="9"/>
      <c r="U6" s="44"/>
    </row>
    <row r="7" spans="2:21">
      <c r="B7" s="78"/>
      <c r="C7" s="10" t="s">
        <v>38</v>
      </c>
      <c r="D7" s="8" t="s">
        <v>19</v>
      </c>
      <c r="E7" s="9">
        <v>557</v>
      </c>
      <c r="F7" s="52" t="s">
        <v>368</v>
      </c>
      <c r="G7" s="9"/>
      <c r="H7" s="9"/>
      <c r="I7" s="9"/>
      <c r="J7" s="9"/>
      <c r="K7" s="9"/>
      <c r="L7" s="9"/>
      <c r="M7" s="9"/>
      <c r="N7" s="9">
        <v>400</v>
      </c>
      <c r="O7" s="9"/>
      <c r="P7" s="9"/>
      <c r="Q7" s="9"/>
      <c r="R7" s="9"/>
      <c r="S7" s="9"/>
      <c r="T7" s="9"/>
      <c r="U7" s="44"/>
    </row>
    <row r="8" spans="2:21">
      <c r="B8" s="78"/>
      <c r="C8" s="10" t="s">
        <v>39</v>
      </c>
      <c r="D8" s="8" t="s">
        <v>20</v>
      </c>
      <c r="E8" s="9">
        <v>1903</v>
      </c>
      <c r="F8" s="52" t="s">
        <v>368</v>
      </c>
      <c r="G8" s="9"/>
      <c r="H8" s="9">
        <v>620</v>
      </c>
      <c r="I8" s="9">
        <v>80</v>
      </c>
      <c r="J8" s="9"/>
      <c r="K8" s="9"/>
      <c r="L8" s="9"/>
      <c r="M8" s="9"/>
      <c r="N8" s="9"/>
      <c r="O8" s="9">
        <v>800</v>
      </c>
      <c r="P8" s="9"/>
      <c r="Q8" s="9"/>
      <c r="R8" s="9"/>
      <c r="S8" s="9"/>
      <c r="T8" s="9"/>
      <c r="U8" s="44"/>
    </row>
    <row r="9" spans="2:21">
      <c r="B9" s="79"/>
      <c r="C9" s="10" t="s">
        <v>40</v>
      </c>
      <c r="D9" s="8" t="s">
        <v>104</v>
      </c>
      <c r="E9" s="9">
        <v>3275</v>
      </c>
      <c r="F9" s="52" t="s">
        <v>368</v>
      </c>
      <c r="G9" s="9"/>
      <c r="H9" s="9"/>
      <c r="I9" s="9"/>
      <c r="J9" s="9"/>
      <c r="K9" s="9">
        <v>1400</v>
      </c>
      <c r="L9" s="9"/>
      <c r="M9" s="9"/>
      <c r="N9" s="9"/>
      <c r="O9" s="9"/>
      <c r="P9" s="9"/>
      <c r="Q9" s="9"/>
      <c r="R9" s="9"/>
      <c r="S9" s="9"/>
      <c r="T9" s="9"/>
      <c r="U9" s="44"/>
    </row>
    <row r="10" spans="2:21">
      <c r="B10" s="77" t="s">
        <v>41</v>
      </c>
      <c r="C10" s="10" t="s">
        <v>42</v>
      </c>
      <c r="D10" s="8" t="s">
        <v>21</v>
      </c>
      <c r="E10" s="9">
        <v>182</v>
      </c>
      <c r="F10" s="52" t="s">
        <v>368</v>
      </c>
      <c r="G10" s="9"/>
      <c r="H10" s="9"/>
      <c r="I10" s="9"/>
      <c r="J10" s="9"/>
      <c r="K10" s="9"/>
      <c r="L10" s="9"/>
      <c r="M10" s="9"/>
      <c r="N10" s="9">
        <v>100</v>
      </c>
      <c r="O10" s="9"/>
      <c r="P10" s="9"/>
      <c r="Q10" s="9"/>
      <c r="R10" s="9"/>
      <c r="S10" s="9"/>
      <c r="T10" s="9"/>
      <c r="U10" s="44"/>
    </row>
    <row r="11" spans="2:21">
      <c r="B11" s="78"/>
      <c r="C11" s="10" t="s">
        <v>43</v>
      </c>
      <c r="D11" s="8" t="s">
        <v>22</v>
      </c>
      <c r="E11" s="9">
        <v>476</v>
      </c>
      <c r="F11" s="52" t="s">
        <v>368</v>
      </c>
      <c r="G11" s="9"/>
      <c r="H11" s="9"/>
      <c r="I11" s="9"/>
      <c r="J11" s="9"/>
      <c r="K11" s="9"/>
      <c r="L11" s="9"/>
      <c r="M11" s="9"/>
      <c r="N11" s="9"/>
      <c r="O11" s="9">
        <v>300</v>
      </c>
      <c r="P11" s="9"/>
      <c r="Q11" s="9"/>
      <c r="R11" s="9"/>
      <c r="S11" s="9"/>
      <c r="T11" s="9"/>
      <c r="U11" s="44"/>
    </row>
    <row r="12" spans="2:21">
      <c r="B12" s="79"/>
      <c r="C12" s="10" t="s">
        <v>44</v>
      </c>
      <c r="D12" s="8" t="s">
        <v>101</v>
      </c>
      <c r="E12" s="9">
        <v>735</v>
      </c>
      <c r="F12" s="52" t="s">
        <v>368</v>
      </c>
      <c r="G12" s="9"/>
      <c r="H12" s="9"/>
      <c r="I12" s="9"/>
      <c r="J12" s="9">
        <v>268</v>
      </c>
      <c r="K12" s="9">
        <v>132</v>
      </c>
      <c r="L12" s="9"/>
      <c r="M12" s="9"/>
      <c r="N12" s="9"/>
      <c r="O12" s="9"/>
      <c r="P12" s="9"/>
      <c r="Q12" s="9"/>
      <c r="R12" s="9"/>
      <c r="S12" s="9"/>
      <c r="T12" s="9"/>
      <c r="U12" s="44"/>
    </row>
    <row r="13" spans="2:21">
      <c r="B13" s="77" t="s">
        <v>45</v>
      </c>
      <c r="C13" s="10" t="s">
        <v>46</v>
      </c>
      <c r="D13" s="8" t="s">
        <v>102</v>
      </c>
      <c r="E13" s="9">
        <v>1206</v>
      </c>
      <c r="F13" s="52" t="s">
        <v>368</v>
      </c>
      <c r="G13" s="9"/>
      <c r="H13" s="9"/>
      <c r="I13" s="9"/>
      <c r="J13" s="9"/>
      <c r="K13" s="9">
        <v>192</v>
      </c>
      <c r="L13" s="9"/>
      <c r="M13" s="9"/>
      <c r="N13" s="9">
        <v>608</v>
      </c>
      <c r="O13" s="9"/>
      <c r="P13" s="9"/>
      <c r="Q13" s="9"/>
      <c r="R13" s="9"/>
      <c r="S13" s="9"/>
      <c r="T13" s="9"/>
      <c r="U13" s="44"/>
    </row>
    <row r="14" spans="2:21">
      <c r="B14" s="78"/>
      <c r="C14" s="10" t="s">
        <v>47</v>
      </c>
      <c r="D14" s="8" t="s">
        <v>23</v>
      </c>
      <c r="E14" s="9">
        <v>2855</v>
      </c>
      <c r="F14" s="52" t="s">
        <v>368</v>
      </c>
      <c r="G14" s="9"/>
      <c r="H14" s="9"/>
      <c r="I14" s="9">
        <v>1000</v>
      </c>
      <c r="J14" s="9"/>
      <c r="K14" s="9"/>
      <c r="L14" s="9"/>
      <c r="M14" s="9"/>
      <c r="N14" s="9">
        <v>716</v>
      </c>
      <c r="O14" s="9">
        <v>284</v>
      </c>
      <c r="P14" s="9"/>
      <c r="Q14" s="9"/>
      <c r="R14" s="9"/>
      <c r="S14" s="9"/>
      <c r="T14" s="9"/>
      <c r="U14" s="44"/>
    </row>
    <row r="15" spans="2:21">
      <c r="B15" s="79"/>
      <c r="C15" s="10" t="s">
        <v>48</v>
      </c>
      <c r="D15" s="8" t="s">
        <v>24</v>
      </c>
      <c r="E15" s="9">
        <v>3790</v>
      </c>
      <c r="F15" s="52" t="s">
        <v>368</v>
      </c>
      <c r="G15" s="9"/>
      <c r="H15" s="9"/>
      <c r="I15" s="9"/>
      <c r="J15" s="9">
        <v>1700</v>
      </c>
      <c r="K15" s="9"/>
      <c r="L15" s="9"/>
      <c r="M15" s="9"/>
      <c r="N15" s="9"/>
      <c r="O15" s="9"/>
      <c r="P15" s="9">
        <v>1700</v>
      </c>
      <c r="Q15" s="9"/>
      <c r="R15" s="9"/>
      <c r="S15" s="9"/>
      <c r="T15" s="9"/>
      <c r="U15" s="44"/>
    </row>
    <row r="16" spans="2:21">
      <c r="B16" s="77" t="s">
        <v>49</v>
      </c>
      <c r="C16" s="10" t="s">
        <v>194</v>
      </c>
      <c r="D16" s="8" t="s">
        <v>103</v>
      </c>
      <c r="E16" s="9">
        <v>286</v>
      </c>
      <c r="F16" s="52" t="s">
        <v>368</v>
      </c>
      <c r="G16" s="9"/>
      <c r="H16" s="9"/>
      <c r="I16" s="9"/>
      <c r="J16" s="9"/>
      <c r="K16" s="9">
        <v>200</v>
      </c>
      <c r="L16" s="9"/>
      <c r="M16" s="9"/>
      <c r="N16" s="9"/>
      <c r="O16" s="9"/>
      <c r="P16" s="9"/>
      <c r="Q16" s="9"/>
      <c r="R16" s="9"/>
      <c r="S16" s="9"/>
      <c r="T16" s="9"/>
      <c r="U16" s="44"/>
    </row>
    <row r="17" spans="2:21">
      <c r="B17" s="78"/>
      <c r="C17" s="10" t="s">
        <v>50</v>
      </c>
      <c r="D17" s="8" t="s">
        <v>25</v>
      </c>
      <c r="E17" s="9">
        <v>1191</v>
      </c>
      <c r="F17" s="52" t="s">
        <v>368</v>
      </c>
      <c r="G17" s="9"/>
      <c r="H17" s="9"/>
      <c r="I17" s="9">
        <v>500</v>
      </c>
      <c r="J17" s="9"/>
      <c r="K17" s="9"/>
      <c r="L17" s="9"/>
      <c r="M17" s="9"/>
      <c r="N17" s="9">
        <v>500</v>
      </c>
      <c r="O17" s="9"/>
      <c r="P17" s="9"/>
      <c r="Q17" s="9"/>
      <c r="R17" s="9"/>
      <c r="S17" s="9"/>
      <c r="T17" s="9"/>
      <c r="U17" s="44"/>
    </row>
    <row r="18" spans="2:21">
      <c r="B18" s="79"/>
      <c r="C18" s="10" t="s">
        <v>51</v>
      </c>
      <c r="D18" s="8" t="s">
        <v>26</v>
      </c>
      <c r="E18" s="9">
        <v>1301</v>
      </c>
      <c r="F18" s="52" t="s">
        <v>368</v>
      </c>
      <c r="G18" s="9"/>
      <c r="H18" s="9"/>
      <c r="I18" s="9">
        <v>344</v>
      </c>
      <c r="J18" s="9">
        <v>356</v>
      </c>
      <c r="K18" s="9"/>
      <c r="L18" s="9"/>
      <c r="M18" s="9"/>
      <c r="N18" s="9"/>
      <c r="O18" s="9">
        <v>440</v>
      </c>
      <c r="P18" s="9">
        <v>260</v>
      </c>
      <c r="Q18" s="9"/>
      <c r="R18" s="9"/>
      <c r="S18" s="9"/>
      <c r="T18" s="9"/>
      <c r="U18" s="44"/>
    </row>
    <row r="19" spans="2:21" ht="16.5" customHeight="1">
      <c r="B19" s="80" t="s">
        <v>52</v>
      </c>
      <c r="C19" s="56" t="s">
        <v>16</v>
      </c>
      <c r="D19" s="57" t="s">
        <v>27</v>
      </c>
      <c r="E19" s="62" t="s">
        <v>239</v>
      </c>
      <c r="F19" s="52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8" t="s">
        <v>240</v>
      </c>
    </row>
    <row r="20" spans="2:21" ht="16.5" customHeight="1">
      <c r="B20" s="81"/>
      <c r="C20" s="56" t="s">
        <v>119</v>
      </c>
      <c r="D20" s="8" t="s">
        <v>118</v>
      </c>
      <c r="E20" s="9">
        <v>33</v>
      </c>
      <c r="F20" s="52" t="s">
        <v>368</v>
      </c>
      <c r="G20" s="9">
        <v>254</v>
      </c>
      <c r="H20" s="9">
        <v>146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46"/>
    </row>
    <row r="21" spans="2:21">
      <c r="B21" s="82"/>
      <c r="C21" s="21" t="s">
        <v>94</v>
      </c>
      <c r="D21" s="8" t="s">
        <v>105</v>
      </c>
      <c r="E21" s="9">
        <v>91</v>
      </c>
      <c r="F21" s="52" t="s">
        <v>368</v>
      </c>
      <c r="G21" s="9"/>
      <c r="H21" s="9">
        <v>800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46"/>
    </row>
    <row r="22" spans="2:21" ht="17.25" customHeight="1">
      <c r="B22" s="74" t="s">
        <v>117</v>
      </c>
      <c r="C22" s="48" t="s">
        <v>0</v>
      </c>
      <c r="D22" s="13" t="s">
        <v>75</v>
      </c>
      <c r="E22" s="9">
        <f>IFERROR(VLOOKUP($D22,Sheet2!$A:$C,2,0),0)</f>
        <v>140</v>
      </c>
      <c r="F22" s="52" t="s">
        <v>368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44" t="s">
        <v>69</v>
      </c>
    </row>
    <row r="23" spans="2:21" ht="17.25" customHeight="1">
      <c r="B23" s="75"/>
      <c r="C23" s="48" t="s">
        <v>90</v>
      </c>
      <c r="D23" s="8" t="s">
        <v>55</v>
      </c>
      <c r="E23" s="9">
        <f>IFERROR(VLOOKUP($D23,Sheet2!$A:$C,2,0),0)</f>
        <v>666</v>
      </c>
      <c r="F23" s="52" t="s">
        <v>368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44"/>
    </row>
    <row r="24" spans="2:21" ht="17.25" customHeight="1">
      <c r="B24" s="75"/>
      <c r="C24" s="48" t="s">
        <v>74</v>
      </c>
      <c r="D24" s="8" t="s">
        <v>70</v>
      </c>
      <c r="E24" s="9">
        <f>IFERROR(VLOOKUP($D24,Sheet2!$A:$C,2,0),0)</f>
        <v>174</v>
      </c>
      <c r="F24" s="52" t="s">
        <v>368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45" t="s">
        <v>99</v>
      </c>
    </row>
    <row r="25" spans="2:21" ht="17.25" customHeight="1">
      <c r="B25" s="75"/>
      <c r="C25" s="48" t="s">
        <v>72</v>
      </c>
      <c r="D25" s="8" t="s">
        <v>92</v>
      </c>
      <c r="E25" s="9">
        <f>IFERROR(VLOOKUP($D25,Sheet2!$A:$C,2,0),0)</f>
        <v>4302</v>
      </c>
      <c r="F25" s="52" t="s">
        <v>368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44" t="s">
        <v>193</v>
      </c>
    </row>
    <row r="26" spans="2:21" ht="17.25" customHeight="1">
      <c r="B26" s="75"/>
      <c r="C26" s="48" t="s">
        <v>73</v>
      </c>
      <c r="D26" s="8" t="s">
        <v>71</v>
      </c>
      <c r="E26" s="9">
        <f>IFERROR(VLOOKUP($D26,Sheet2!$A:$C,2,0),0)</f>
        <v>3279</v>
      </c>
      <c r="F26" s="52" t="s">
        <v>368</v>
      </c>
      <c r="G26" s="42"/>
      <c r="H26" s="42"/>
      <c r="I26" s="42"/>
      <c r="J26" s="42"/>
      <c r="K26" s="42"/>
      <c r="L26" s="42"/>
      <c r="M26" s="42"/>
      <c r="N26" s="42"/>
      <c r="O26" s="42">
        <v>100</v>
      </c>
      <c r="P26" s="42">
        <v>300</v>
      </c>
      <c r="Q26" s="42">
        <v>100</v>
      </c>
      <c r="R26" s="42"/>
      <c r="S26" s="42"/>
      <c r="T26" s="42"/>
      <c r="U26" s="46"/>
    </row>
    <row r="27" spans="2:21" ht="17.25" customHeight="1">
      <c r="B27" s="75"/>
      <c r="C27" s="48" t="s">
        <v>185</v>
      </c>
      <c r="D27" s="8" t="s">
        <v>186</v>
      </c>
      <c r="E27" s="9">
        <f>IFERROR(VLOOKUP($D27,Sheet2!$A:$C,2,0),0)</f>
        <v>21722</v>
      </c>
      <c r="F27" s="52" t="s">
        <v>368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4" t="s">
        <v>187</v>
      </c>
    </row>
    <row r="28" spans="2:21" ht="17.25" hidden="1" customHeight="1">
      <c r="B28" s="75"/>
      <c r="C28" s="48" t="s">
        <v>1</v>
      </c>
      <c r="D28" s="8" t="s">
        <v>53</v>
      </c>
      <c r="E28" s="9">
        <f>IFERROR(VLOOKUP($D28,Sheet2!$A:$C,2,0),0)</f>
        <v>0</v>
      </c>
      <c r="F28" s="52" t="s">
        <v>368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45"/>
    </row>
    <row r="29" spans="2:21" ht="17.25" hidden="1" customHeight="1">
      <c r="B29" s="75"/>
      <c r="C29" s="48" t="s">
        <v>2</v>
      </c>
      <c r="D29" s="8" t="s">
        <v>83</v>
      </c>
      <c r="E29" s="9">
        <f>IFERROR(VLOOKUP($D29,Sheet2!$A:$C,2,0),0)</f>
        <v>0</v>
      </c>
      <c r="F29" s="52" t="s">
        <v>368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44" t="s">
        <v>85</v>
      </c>
    </row>
    <row r="30" spans="2:21" ht="17.25" hidden="1" customHeight="1">
      <c r="B30" s="75"/>
      <c r="C30" s="48" t="s">
        <v>3</v>
      </c>
      <c r="D30" s="8" t="s">
        <v>54</v>
      </c>
      <c r="E30" s="9">
        <f>IFERROR(VLOOKUP($D30,Sheet2!$A:$C,2,0),0)</f>
        <v>2</v>
      </c>
      <c r="F30" s="52" t="s">
        <v>368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44" t="s">
        <v>86</v>
      </c>
    </row>
    <row r="31" spans="2:21" ht="17.25" customHeight="1">
      <c r="B31" s="75"/>
      <c r="C31" s="48" t="s">
        <v>227</v>
      </c>
      <c r="D31" s="8" t="s">
        <v>196</v>
      </c>
      <c r="E31" s="9">
        <f>IFERROR(VLOOKUP($D31,Sheet2!$A:$C,2,0),0)</f>
        <v>2049</v>
      </c>
      <c r="F31" s="52" t="s">
        <v>368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44"/>
    </row>
    <row r="32" spans="2:21" ht="17.25" hidden="1" customHeight="1">
      <c r="B32" s="59"/>
      <c r="C32" s="48" t="s">
        <v>95</v>
      </c>
      <c r="D32" s="8" t="str">
        <f t="shared" ref="D32" si="0">C32&amp;".AKOR"</f>
        <v>PWH8DBA.AKOR</v>
      </c>
      <c r="E32" s="9">
        <f>IFERROR(VLOOKUP($D32,Sheet2!$A:$C,2,0),0)</f>
        <v>21722</v>
      </c>
      <c r="F32" s="52" t="s">
        <v>368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44" t="s">
        <v>97</v>
      </c>
    </row>
    <row r="33" spans="1:21" ht="17.25" hidden="1" customHeight="1">
      <c r="B33" s="60"/>
      <c r="C33" s="48" t="s">
        <v>96</v>
      </c>
      <c r="D33" s="8" t="str">
        <f t="shared" ref="D33:D47" si="1">C33&amp;".AKOR"</f>
        <v>PWH8DBB.AKOR</v>
      </c>
      <c r="E33" s="9">
        <f>IFERROR(VLOOKUP($D33,Sheet2!$A:$C,2,0),0)</f>
        <v>2049</v>
      </c>
      <c r="F33" s="52" t="s">
        <v>368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44" t="s">
        <v>98</v>
      </c>
    </row>
    <row r="34" spans="1:21">
      <c r="B34" s="74" t="s">
        <v>56</v>
      </c>
      <c r="C34" s="48" t="s">
        <v>192</v>
      </c>
      <c r="D34" s="8" t="str">
        <f>C34&amp;".AKOR"</f>
        <v>S3BFR.AKOR</v>
      </c>
      <c r="E34" s="9">
        <f>IFERROR(VLOOKUP($D34,Sheet2!$A:$C,2,0),0)</f>
        <v>115</v>
      </c>
      <c r="F34" s="52" t="s">
        <v>368</v>
      </c>
      <c r="G34" s="9"/>
      <c r="H34" s="9"/>
      <c r="I34" s="9"/>
      <c r="J34" s="9"/>
      <c r="K34" s="9"/>
      <c r="L34" s="9"/>
      <c r="M34" s="9"/>
      <c r="N34" s="9"/>
      <c r="O34" s="9"/>
      <c r="P34" s="9">
        <v>100</v>
      </c>
      <c r="Q34" s="9"/>
      <c r="R34" s="9"/>
      <c r="S34" s="9"/>
      <c r="T34" s="9"/>
      <c r="U34" s="44"/>
    </row>
    <row r="35" spans="1:21">
      <c r="B35" s="75"/>
      <c r="C35" s="48" t="s">
        <v>4</v>
      </c>
      <c r="D35" s="8" t="str">
        <f>C35&amp;".AKOR"</f>
        <v>S5BBR.AKOR</v>
      </c>
      <c r="E35" s="9">
        <f>IFERROR(VLOOKUP($D35,Sheet2!$A:$C,2,0),0)</f>
        <v>141</v>
      </c>
      <c r="F35" s="52" t="s">
        <v>368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44"/>
    </row>
    <row r="36" spans="1:21">
      <c r="B36" s="76"/>
      <c r="C36" s="48" t="s">
        <v>121</v>
      </c>
      <c r="D36" s="8" t="str">
        <f>C36&amp;".AKOR"</f>
        <v>S5MBR.AKOR</v>
      </c>
      <c r="E36" s="9">
        <f>IFERROR(VLOOKUP($D36,Sheet2!$A:$C,2,0),0)</f>
        <v>44</v>
      </c>
      <c r="F36" s="52" t="s">
        <v>368</v>
      </c>
      <c r="G36" s="9"/>
      <c r="H36" s="9"/>
      <c r="I36" s="9"/>
      <c r="J36" s="9">
        <v>88</v>
      </c>
      <c r="K36" s="9">
        <v>12</v>
      </c>
      <c r="L36" s="9"/>
      <c r="M36" s="9"/>
      <c r="N36" s="9"/>
      <c r="O36" s="9"/>
      <c r="P36" s="9"/>
      <c r="Q36" s="9"/>
      <c r="R36" s="9"/>
      <c r="S36" s="9"/>
      <c r="T36" s="9"/>
      <c r="U36" s="44" t="s">
        <v>122</v>
      </c>
    </row>
    <row r="37" spans="1:21" ht="14.25" hidden="1" customHeight="1">
      <c r="B37" s="74" t="s">
        <v>57</v>
      </c>
      <c r="C37" s="48" t="s">
        <v>5</v>
      </c>
      <c r="D37" s="8" t="str">
        <f t="shared" si="1"/>
        <v>RH9SAR.AKOR</v>
      </c>
      <c r="E37" s="9">
        <f>IFERROR(VLOOKUP($D37,Sheet2!$A:$C,2,0),0)</f>
        <v>0</v>
      </c>
      <c r="F37" s="52" t="s">
        <v>368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44"/>
    </row>
    <row r="38" spans="1:21" ht="14.25" hidden="1" customHeight="1">
      <c r="B38" s="75"/>
      <c r="C38" s="48" t="s">
        <v>6</v>
      </c>
      <c r="D38" s="8" t="str">
        <f t="shared" si="1"/>
        <v>RH9WER.AKOR</v>
      </c>
      <c r="E38" s="9">
        <f>IFERROR(VLOOKUP($D38,Sheet2!$A:$C,2,0),0)</f>
        <v>0</v>
      </c>
      <c r="F38" s="52" t="s">
        <v>368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44"/>
    </row>
    <row r="39" spans="1:21">
      <c r="A39" s="14"/>
      <c r="B39" s="75"/>
      <c r="C39" s="48" t="s">
        <v>113</v>
      </c>
      <c r="D39" s="8" t="str">
        <f t="shared" ref="D39:D40" si="2">C39&amp;".AKOR"</f>
        <v>RH16VHR.AKOR</v>
      </c>
      <c r="E39" s="9">
        <f>IFERROR(VLOOKUP($D39,Sheet2!$A:$C,2,0),0)</f>
        <v>29</v>
      </c>
      <c r="F39" s="52" t="s">
        <v>368</v>
      </c>
      <c r="G39" s="9">
        <v>150</v>
      </c>
      <c r="H39" s="9"/>
      <c r="I39" s="9"/>
      <c r="J39" s="9"/>
      <c r="K39" s="9"/>
      <c r="L39" s="9"/>
      <c r="M39" s="9"/>
      <c r="N39" s="9"/>
      <c r="O39" s="9">
        <v>100</v>
      </c>
      <c r="P39" s="9"/>
      <c r="Q39" s="9"/>
      <c r="R39" s="9"/>
      <c r="S39" s="9"/>
      <c r="T39" s="9"/>
      <c r="U39" s="47" t="s">
        <v>116</v>
      </c>
    </row>
    <row r="40" spans="1:21" ht="16.5">
      <c r="A40" s="14"/>
      <c r="B40" s="75"/>
      <c r="C40" s="48" t="s">
        <v>114</v>
      </c>
      <c r="D40" s="8" t="str">
        <f t="shared" si="2"/>
        <v>RH16WHR.AKOR</v>
      </c>
      <c r="E40" s="9">
        <f>IFERROR(VLOOKUP($D40,Sheet2!$A:$C,2,0),0)</f>
        <v>4</v>
      </c>
      <c r="F40" s="52" t="s">
        <v>368</v>
      </c>
      <c r="G40" s="9">
        <v>44</v>
      </c>
      <c r="H40" s="9"/>
      <c r="I40" s="63"/>
      <c r="J40" s="9"/>
      <c r="K40" s="9"/>
      <c r="L40" s="9">
        <v>100</v>
      </c>
      <c r="M40" s="9"/>
      <c r="N40" s="9"/>
      <c r="O40" s="9">
        <v>40</v>
      </c>
      <c r="P40" s="9"/>
      <c r="Q40" s="9">
        <v>20</v>
      </c>
      <c r="R40" s="9"/>
      <c r="S40" s="9"/>
      <c r="T40" s="9"/>
      <c r="U40" s="47" t="s">
        <v>115</v>
      </c>
    </row>
    <row r="41" spans="1:21">
      <c r="A41" s="14"/>
      <c r="B41" s="75"/>
      <c r="C41" s="48" t="s">
        <v>58</v>
      </c>
      <c r="D41" s="8" t="str">
        <f t="shared" si="1"/>
        <v>RH14VHR.AKOR</v>
      </c>
      <c r="E41" s="9">
        <f>IFERROR(VLOOKUP($D41,Sheet2!$A:$C,2,0),0)</f>
        <v>160</v>
      </c>
      <c r="F41" s="52" t="s">
        <v>368</v>
      </c>
      <c r="G41" s="9"/>
      <c r="H41" s="9"/>
      <c r="I41" s="9">
        <v>250</v>
      </c>
      <c r="J41" s="9"/>
      <c r="K41" s="9"/>
      <c r="L41" s="9"/>
      <c r="M41" s="9"/>
      <c r="N41" s="9"/>
      <c r="O41" s="9">
        <v>5</v>
      </c>
      <c r="P41" s="9"/>
      <c r="Q41" s="9"/>
      <c r="R41" s="9"/>
      <c r="S41" s="9"/>
      <c r="T41" s="9"/>
      <c r="U41" s="47"/>
    </row>
    <row r="42" spans="1:21">
      <c r="A42" s="14"/>
      <c r="B42" s="75"/>
      <c r="C42" s="48" t="s">
        <v>59</v>
      </c>
      <c r="D42" s="8" t="str">
        <f t="shared" si="1"/>
        <v>RH14WHR.AKOR</v>
      </c>
      <c r="E42" s="9">
        <f>IFERROR(VLOOKUP($D42,Sheet2!$A:$C,2,0),0)</f>
        <v>176</v>
      </c>
      <c r="F42" s="52" t="s">
        <v>368</v>
      </c>
      <c r="G42" s="9"/>
      <c r="H42" s="9"/>
      <c r="I42" s="9">
        <v>250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47"/>
    </row>
    <row r="43" spans="1:21">
      <c r="B43" s="75"/>
      <c r="C43" s="48" t="s">
        <v>7</v>
      </c>
      <c r="D43" s="8" t="str">
        <f t="shared" si="1"/>
        <v>RH9SGR.AKOR</v>
      </c>
      <c r="E43" s="9">
        <f>IFERROR(VLOOKUP($D43,Sheet2!$A:$C,2,0),0)</f>
        <v>10</v>
      </c>
      <c r="F43" s="52" t="s">
        <v>368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v>15</v>
      </c>
      <c r="R43" s="9"/>
      <c r="S43" s="9"/>
      <c r="T43" s="9"/>
      <c r="U43" s="44"/>
    </row>
    <row r="44" spans="1:21">
      <c r="B44" s="76"/>
      <c r="C44" s="48" t="s">
        <v>8</v>
      </c>
      <c r="D44" s="8" t="str">
        <f>C44&amp;".AKOR"</f>
        <v>RH9WGAR.AKOR</v>
      </c>
      <c r="E44" s="9">
        <f>IFERROR(VLOOKUP($D44,Sheet2!$A:$C,2,0),0)</f>
        <v>6</v>
      </c>
      <c r="F44" s="52" t="s">
        <v>368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>
        <v>30</v>
      </c>
      <c r="R44" s="9"/>
      <c r="S44" s="9"/>
      <c r="T44" s="9"/>
      <c r="U44" s="44"/>
    </row>
    <row r="45" spans="1:21">
      <c r="B45" s="74" t="s">
        <v>60</v>
      </c>
      <c r="C45" s="13" t="s">
        <v>76</v>
      </c>
      <c r="D45" s="8" t="str">
        <f>C45&amp;".AKOR"</f>
        <v>BEI3GTR.AKOR</v>
      </c>
      <c r="E45" s="9">
        <f>IFERROR(VLOOKUP($D45,Sheet2!$A:$C,2,0),0)</f>
        <v>185</v>
      </c>
      <c r="F45" s="52" t="s">
        <v>368</v>
      </c>
      <c r="G45" s="9"/>
      <c r="H45" s="9"/>
      <c r="I45" s="9"/>
      <c r="J45" s="9"/>
      <c r="K45" s="9"/>
      <c r="L45" s="9"/>
      <c r="M45" s="9"/>
      <c r="N45" s="9">
        <v>80</v>
      </c>
      <c r="O45" s="9"/>
      <c r="P45" s="9"/>
      <c r="Q45" s="9"/>
      <c r="R45" s="9"/>
      <c r="S45" s="9"/>
      <c r="T45" s="9"/>
      <c r="U45" s="44"/>
    </row>
    <row r="46" spans="1:21" hidden="1">
      <c r="B46" s="75"/>
      <c r="C46" s="48" t="s">
        <v>77</v>
      </c>
      <c r="D46" s="8" t="str">
        <f t="shared" si="1"/>
        <v>BEI3GTRA.AKOR</v>
      </c>
      <c r="E46" s="9">
        <f>IFERROR(VLOOKUP($D46,Sheet2!$A:$C,2,0),0)</f>
        <v>-1</v>
      </c>
      <c r="F46" s="52" t="s">
        <v>224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44" t="s">
        <v>28</v>
      </c>
    </row>
    <row r="47" spans="1:21" hidden="1">
      <c r="B47" s="75"/>
      <c r="C47" s="48" t="s">
        <v>78</v>
      </c>
      <c r="D47" s="8" t="str">
        <f t="shared" si="1"/>
        <v>BEI3GTRC.AKOR</v>
      </c>
      <c r="E47" s="9">
        <f>IFERROR(VLOOKUP($D47,Sheet2!$A:$C,2,0),0)</f>
        <v>1</v>
      </c>
      <c r="F47" s="52" t="s">
        <v>224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44" t="s">
        <v>29</v>
      </c>
    </row>
    <row r="48" spans="1:21">
      <c r="B48" s="75"/>
      <c r="C48" s="48" t="s">
        <v>9</v>
      </c>
      <c r="D48" s="8" t="str">
        <f>C48&amp;".AKOR"</f>
        <v>BEI3GR.AKOR</v>
      </c>
      <c r="E48" s="9">
        <f>IFERROR(VLOOKUP($D48,Sheet2!$A:$C,2,0),0)</f>
        <v>-1</v>
      </c>
      <c r="F48" s="53" t="s">
        <v>226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44"/>
    </row>
    <row r="49" spans="2:21">
      <c r="B49" s="75"/>
      <c r="C49" s="48" t="s">
        <v>79</v>
      </c>
      <c r="D49" s="8" t="str">
        <f>C49&amp;".AKOR"</f>
        <v>BEI3GRA.AKOR</v>
      </c>
      <c r="E49" s="9">
        <f>IFERROR(VLOOKUP($D49,Sheet2!$A:$C,2,0),0)</f>
        <v>9</v>
      </c>
      <c r="F49" s="52" t="s">
        <v>368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44" t="s">
        <v>28</v>
      </c>
    </row>
    <row r="50" spans="2:21">
      <c r="B50" s="75"/>
      <c r="C50" s="48" t="s">
        <v>61</v>
      </c>
      <c r="D50" s="8" t="str">
        <f>C50&amp;".AKOR"</f>
        <v>BEI3GRC.AKOR</v>
      </c>
      <c r="E50" s="9">
        <f>IFERROR(VLOOKUP($D50,Sheet2!$A:$C,2,0),0)</f>
        <v>10</v>
      </c>
      <c r="F50" s="52" t="s">
        <v>368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44" t="s">
        <v>29</v>
      </c>
    </row>
    <row r="51" spans="2:21">
      <c r="B51" s="75"/>
      <c r="C51" s="13" t="s">
        <v>80</v>
      </c>
      <c r="D51" s="8" t="str">
        <f t="shared" ref="D51:D58" si="3">C51&amp;".AKOR"</f>
        <v>BEY3GTR.AKOR</v>
      </c>
      <c r="E51" s="9">
        <f>IFERROR(VLOOKUP($D51,Sheet2!$A:$C,2,0),0)</f>
        <v>658</v>
      </c>
      <c r="F51" s="52" t="s">
        <v>368</v>
      </c>
      <c r="G51" s="9"/>
      <c r="H51" s="9"/>
      <c r="I51" s="9">
        <v>50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47"/>
    </row>
    <row r="52" spans="2:21">
      <c r="B52" s="75"/>
      <c r="C52" s="48" t="s">
        <v>81</v>
      </c>
      <c r="D52" s="8" t="str">
        <f>C52&amp;".AKOR"</f>
        <v>BEY3GTRA.AKOR</v>
      </c>
      <c r="E52" s="9">
        <f>IFERROR(VLOOKUP($D52,Sheet2!$A:$C,2,0),0)</f>
        <v>9</v>
      </c>
      <c r="F52" s="52" t="s">
        <v>368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47" t="s">
        <v>28</v>
      </c>
    </row>
    <row r="53" spans="2:21">
      <c r="B53" s="75"/>
      <c r="C53" s="48" t="s">
        <v>82</v>
      </c>
      <c r="D53" s="8" t="str">
        <f t="shared" si="3"/>
        <v>BEY3GTRC.AKOR</v>
      </c>
      <c r="E53" s="9">
        <f>IFERROR(VLOOKUP($D53,Sheet2!$A:$C,2,0),0)</f>
        <v>12</v>
      </c>
      <c r="F53" s="52" t="s">
        <v>368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47" t="s">
        <v>29</v>
      </c>
    </row>
    <row r="54" spans="2:21">
      <c r="B54" s="75"/>
      <c r="C54" s="13" t="s">
        <v>87</v>
      </c>
      <c r="D54" s="8" t="str">
        <f t="shared" si="3"/>
        <v>BEH3GTR.AKOR</v>
      </c>
      <c r="E54" s="9">
        <f>IFERROR(VLOOKUP($D54,Sheet2!$A:$C,2,0),0)</f>
        <v>213</v>
      </c>
      <c r="F54" s="52" t="s">
        <v>368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47"/>
    </row>
    <row r="55" spans="2:21" hidden="1">
      <c r="B55" s="75"/>
      <c r="C55" s="48" t="s">
        <v>88</v>
      </c>
      <c r="D55" s="8" t="str">
        <f>C55&amp;".AKOR"</f>
        <v>BEH3GTRA.AKOR</v>
      </c>
      <c r="E55" s="9">
        <f>IFERROR(VLOOKUP($D55,Sheet2!$A:$C,2,0),0)</f>
        <v>54</v>
      </c>
      <c r="F55" s="52" t="s">
        <v>368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47"/>
    </row>
    <row r="56" spans="2:21" hidden="1">
      <c r="B56" s="75"/>
      <c r="C56" s="48" t="s">
        <v>89</v>
      </c>
      <c r="D56" s="8" t="str">
        <f t="shared" si="3"/>
        <v>BEH3GTRC.AKOR</v>
      </c>
      <c r="E56" s="9">
        <f>IFERROR(VLOOKUP($D56,Sheet2!$A:$C,2,0),0)</f>
        <v>8</v>
      </c>
      <c r="F56" s="52" t="s">
        <v>368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47"/>
    </row>
    <row r="57" spans="2:21">
      <c r="B57" s="75"/>
      <c r="C57" s="48" t="s">
        <v>10</v>
      </c>
      <c r="D57" s="8" t="str">
        <f t="shared" si="3"/>
        <v>BEH3GR.AKOR</v>
      </c>
      <c r="E57" s="9">
        <f>IFERROR(VLOOKUP($D57,Sheet2!$A:$C,2,0),0)</f>
        <v>8</v>
      </c>
      <c r="F57" s="52" t="s">
        <v>368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47"/>
    </row>
    <row r="58" spans="2:21">
      <c r="B58" s="75"/>
      <c r="C58" s="48" t="s">
        <v>62</v>
      </c>
      <c r="D58" s="8" t="str">
        <f t="shared" si="3"/>
        <v>BEH3GRA.AKOR</v>
      </c>
      <c r="E58" s="9">
        <f>IFERROR(VLOOKUP($D58,Sheet2!$A:$C,2,0),0)</f>
        <v>7</v>
      </c>
      <c r="F58" s="52" t="s">
        <v>368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47" t="s">
        <v>28</v>
      </c>
    </row>
    <row r="59" spans="2:21">
      <c r="B59" s="75"/>
      <c r="C59" s="48" t="s">
        <v>63</v>
      </c>
      <c r="D59" s="8" t="str">
        <f>C59&amp;".AKOR"</f>
        <v>BEH3GRC.AKOR</v>
      </c>
      <c r="E59" s="9">
        <f>IFERROR(VLOOKUP($D59,Sheet2!$A:$C,2,0),0)</f>
        <v>3</v>
      </c>
      <c r="F59" s="52" t="s">
        <v>368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47" t="s">
        <v>29</v>
      </c>
    </row>
    <row r="60" spans="2:21">
      <c r="B60" s="75"/>
      <c r="C60" s="48" t="s">
        <v>106</v>
      </c>
      <c r="D60" s="8" t="str">
        <f>C60&amp;".PKOR"</f>
        <v>HZ6085AA.PKOR</v>
      </c>
      <c r="E60" s="9">
        <f>IFERROR(VLOOKUP($D60,Sheet2!$A:$C,2,0),0)</f>
        <v>395</v>
      </c>
      <c r="F60" s="52" t="s">
        <v>368</v>
      </c>
      <c r="G60" s="9"/>
      <c r="H60" s="9">
        <v>193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47" t="s">
        <v>110</v>
      </c>
    </row>
    <row r="61" spans="2:21">
      <c r="B61" s="75"/>
      <c r="C61" s="48" t="s">
        <v>107</v>
      </c>
      <c r="D61" s="8" t="str">
        <f t="shared" ref="D61:D63" si="4">C61&amp;".PKOR"</f>
        <v>HZ6150AA.PKOR</v>
      </c>
      <c r="E61" s="9">
        <f>IFERROR(VLOOKUP($D61,Sheet2!$A:$C,2,0),0)</f>
        <v>2499</v>
      </c>
      <c r="F61" s="52" t="s">
        <v>368</v>
      </c>
      <c r="G61" s="9"/>
      <c r="H61" s="9">
        <v>148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47" t="s">
        <v>111</v>
      </c>
    </row>
    <row r="62" spans="2:21">
      <c r="B62" s="75"/>
      <c r="C62" s="48" t="s">
        <v>108</v>
      </c>
      <c r="D62" s="8" t="str">
        <f t="shared" si="4"/>
        <v>HZ6020AA.PKOR</v>
      </c>
      <c r="E62" s="9">
        <f>IFERROR(VLOOKUP($D62,Sheet2!$A:$C,2,0),0)</f>
        <v>359</v>
      </c>
      <c r="F62" s="52" t="s">
        <v>368</v>
      </c>
      <c r="G62" s="9"/>
      <c r="H62" s="9">
        <v>300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47" t="s">
        <v>112</v>
      </c>
    </row>
    <row r="63" spans="2:21" hidden="1">
      <c r="B63" s="75"/>
      <c r="C63" s="22" t="s">
        <v>109</v>
      </c>
      <c r="D63" s="8" t="str">
        <f t="shared" si="4"/>
        <v>HZ7020AA.PKOR</v>
      </c>
      <c r="E63" s="9">
        <f>IFERROR(VLOOKUP($D63,Sheet2!$A:$C,2,0),0)</f>
        <v>50</v>
      </c>
      <c r="F63" s="50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47"/>
    </row>
    <row r="64" spans="2:21" hidden="1">
      <c r="B64" s="75"/>
      <c r="C64" s="12" t="s">
        <v>64</v>
      </c>
      <c r="D64" s="8" t="s">
        <v>65</v>
      </c>
      <c r="E64" s="9">
        <f>IFERROR(VLOOKUP($D64,Sheet2!$A:$C,2,0),0)</f>
        <v>2499</v>
      </c>
      <c r="F64" s="50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44"/>
    </row>
    <row r="65" spans="2:21" hidden="1">
      <c r="B65" s="76"/>
      <c r="C65" s="12" t="s">
        <v>66</v>
      </c>
      <c r="D65" s="8" t="s">
        <v>67</v>
      </c>
      <c r="E65" s="9">
        <f>IFERROR(VLOOKUP($D65,Sheet2!$A:$C,2,0),0)</f>
        <v>395</v>
      </c>
      <c r="F65" s="50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44"/>
    </row>
    <row r="66" spans="2:21" ht="16.5" customHeight="1">
      <c r="B66" s="74" t="s">
        <v>68</v>
      </c>
      <c r="C66" s="12" t="s">
        <v>191</v>
      </c>
      <c r="D66" s="8" t="s">
        <v>93</v>
      </c>
      <c r="E66" s="9">
        <v>159</v>
      </c>
      <c r="F66" s="52" t="s">
        <v>368</v>
      </c>
      <c r="G66" s="9"/>
      <c r="H66" s="9"/>
      <c r="I66" s="9"/>
      <c r="J66" s="9"/>
      <c r="K66" s="9"/>
      <c r="L66" s="9"/>
      <c r="M66" s="9">
        <v>249</v>
      </c>
      <c r="N66" s="9"/>
      <c r="O66" s="9"/>
      <c r="P66" s="9"/>
      <c r="Q66" s="9"/>
      <c r="R66" s="9"/>
      <c r="S66" s="9"/>
      <c r="T66" s="9"/>
      <c r="U66" s="46"/>
    </row>
    <row r="67" spans="2:21">
      <c r="B67" s="75"/>
      <c r="C67" s="12" t="s">
        <v>13</v>
      </c>
      <c r="D67" s="8" t="s">
        <v>100</v>
      </c>
      <c r="E67" s="9">
        <v>-110</v>
      </c>
      <c r="F67" s="54" t="s">
        <v>238</v>
      </c>
      <c r="G67" s="9"/>
      <c r="H67" s="9">
        <v>216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46"/>
    </row>
    <row r="68" spans="2:21">
      <c r="B68" s="75"/>
      <c r="C68" s="12" t="s">
        <v>11</v>
      </c>
      <c r="D68" s="8" t="s">
        <v>91</v>
      </c>
      <c r="E68" s="9">
        <v>86</v>
      </c>
      <c r="F68" s="52" t="s">
        <v>368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61"/>
    </row>
    <row r="69" spans="2:21" ht="15.75" customHeight="1">
      <c r="B69" s="75"/>
      <c r="C69" s="12" t="s">
        <v>12</v>
      </c>
      <c r="D69" s="8" t="s">
        <v>120</v>
      </c>
      <c r="E69" s="9">
        <v>17</v>
      </c>
      <c r="F69" s="52" t="s">
        <v>368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46"/>
    </row>
    <row r="70" spans="2:21">
      <c r="B70" s="76"/>
      <c r="C70" s="12" t="s">
        <v>84</v>
      </c>
      <c r="D70" s="8" t="s">
        <v>14</v>
      </c>
      <c r="E70" s="9">
        <v>44</v>
      </c>
      <c r="F70" s="52" t="s">
        <v>368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44"/>
    </row>
  </sheetData>
  <mergeCells count="15">
    <mergeCell ref="B66:B70"/>
    <mergeCell ref="B6:B9"/>
    <mergeCell ref="B10:B12"/>
    <mergeCell ref="B13:B15"/>
    <mergeCell ref="B16:B18"/>
    <mergeCell ref="B45:B65"/>
    <mergeCell ref="B37:B44"/>
    <mergeCell ref="B34:B36"/>
    <mergeCell ref="B19:B21"/>
    <mergeCell ref="B22:B31"/>
    <mergeCell ref="B3:B4"/>
    <mergeCell ref="C3:C4"/>
    <mergeCell ref="E3:E4"/>
    <mergeCell ref="F3:F4"/>
    <mergeCell ref="G3:T3"/>
  </mergeCells>
  <phoneticPr fontId="1" type="noConversion"/>
  <conditionalFormatting sqref="C5:C18">
    <cfRule type="cellIs" dxfId="3" priority="4" stopIfTrue="1" operator="lessThan">
      <formula>0</formula>
    </cfRule>
  </conditionalFormatting>
  <conditionalFormatting sqref="C20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19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8"/>
  <sheetViews>
    <sheetView topLeftCell="A157" workbookViewId="0">
      <selection activeCell="E180" sqref="E180"/>
    </sheetView>
  </sheetViews>
  <sheetFormatPr defaultRowHeight="16.5"/>
  <cols>
    <col min="1" max="1" width="19.25" style="19" bestFit="1" customWidth="1"/>
    <col min="2" max="2" width="9" style="18"/>
    <col min="3" max="3" width="9" style="17"/>
  </cols>
  <sheetData>
    <row r="1" spans="1:2">
      <c r="A1" s="23" t="s">
        <v>198</v>
      </c>
      <c r="B1" s="33">
        <v>8489</v>
      </c>
    </row>
    <row r="2" spans="1:2">
      <c r="A2" s="23" t="s">
        <v>199</v>
      </c>
      <c r="B2" s="33">
        <v>-7</v>
      </c>
    </row>
    <row r="3" spans="1:2">
      <c r="A3" s="23" t="s">
        <v>200</v>
      </c>
      <c r="B3" s="33">
        <v>0</v>
      </c>
    </row>
    <row r="4" spans="1:2">
      <c r="A4" s="23" t="s">
        <v>201</v>
      </c>
      <c r="B4" s="33">
        <v>0</v>
      </c>
    </row>
    <row r="5" spans="1:2">
      <c r="A5" s="23" t="s">
        <v>202</v>
      </c>
      <c r="B5" s="33">
        <v>0</v>
      </c>
    </row>
    <row r="6" spans="1:2">
      <c r="A6" s="23" t="s">
        <v>123</v>
      </c>
      <c r="B6" s="33">
        <v>0</v>
      </c>
    </row>
    <row r="7" spans="1:2">
      <c r="A7" s="23" t="s">
        <v>124</v>
      </c>
      <c r="B7" s="33">
        <v>-15</v>
      </c>
    </row>
    <row r="8" spans="1:2">
      <c r="A8" s="24" t="s">
        <v>125</v>
      </c>
      <c r="B8" s="33">
        <v>2</v>
      </c>
    </row>
    <row r="9" spans="1:2">
      <c r="A9" s="23" t="s">
        <v>126</v>
      </c>
      <c r="B9" s="33">
        <v>1</v>
      </c>
    </row>
    <row r="10" spans="1:2">
      <c r="A10" s="23" t="s">
        <v>127</v>
      </c>
      <c r="B10" s="33">
        <v>25</v>
      </c>
    </row>
    <row r="11" spans="1:2">
      <c r="A11" s="23" t="s">
        <v>128</v>
      </c>
      <c r="B11" s="33">
        <v>12</v>
      </c>
    </row>
    <row r="12" spans="1:2">
      <c r="A12" s="23" t="s">
        <v>129</v>
      </c>
      <c r="B12" s="33">
        <v>1</v>
      </c>
    </row>
    <row r="13" spans="1:2">
      <c r="A13" s="23" t="s">
        <v>130</v>
      </c>
      <c r="B13" s="33">
        <v>-227</v>
      </c>
    </row>
    <row r="14" spans="1:2">
      <c r="A14" s="23" t="s">
        <v>131</v>
      </c>
      <c r="B14" s="33">
        <v>749</v>
      </c>
    </row>
    <row r="15" spans="1:2">
      <c r="A15" s="25" t="s">
        <v>132</v>
      </c>
      <c r="B15" s="34">
        <v>39</v>
      </c>
    </row>
    <row r="16" spans="1:2">
      <c r="A16" s="26" t="s">
        <v>133</v>
      </c>
      <c r="B16" s="35">
        <v>0</v>
      </c>
    </row>
    <row r="17" spans="1:2">
      <c r="A17" s="27" t="s">
        <v>134</v>
      </c>
      <c r="B17" s="36">
        <v>267</v>
      </c>
    </row>
    <row r="18" spans="1:2">
      <c r="A18" s="28" t="s">
        <v>135</v>
      </c>
      <c r="B18" s="37">
        <v>0</v>
      </c>
    </row>
    <row r="19" spans="1:2">
      <c r="A19" s="29" t="s">
        <v>136</v>
      </c>
      <c r="B19" s="38">
        <v>0</v>
      </c>
    </row>
    <row r="20" spans="1:2">
      <c r="A20" s="23" t="s">
        <v>137</v>
      </c>
      <c r="B20" s="33">
        <v>10</v>
      </c>
    </row>
    <row r="21" spans="1:2">
      <c r="A21" s="23" t="s">
        <v>138</v>
      </c>
      <c r="B21" s="33">
        <v>6</v>
      </c>
    </row>
    <row r="22" spans="1:2">
      <c r="A22" s="23" t="s">
        <v>139</v>
      </c>
      <c r="B22" s="33">
        <v>-34</v>
      </c>
    </row>
    <row r="23" spans="1:2">
      <c r="A23" s="23" t="s">
        <v>140</v>
      </c>
      <c r="B23" s="33">
        <v>-191</v>
      </c>
    </row>
    <row r="24" spans="1:2">
      <c r="A24" s="23" t="s">
        <v>141</v>
      </c>
      <c r="B24" s="33">
        <v>0</v>
      </c>
    </row>
    <row r="25" spans="1:2">
      <c r="A25" s="30" t="s">
        <v>203</v>
      </c>
      <c r="B25" s="39">
        <v>0</v>
      </c>
    </row>
    <row r="26" spans="1:2">
      <c r="A26" s="31" t="s">
        <v>142</v>
      </c>
      <c r="B26" s="40">
        <v>0</v>
      </c>
    </row>
    <row r="27" spans="1:2">
      <c r="A27" s="28" t="s">
        <v>143</v>
      </c>
      <c r="B27" s="37">
        <v>3205</v>
      </c>
    </row>
    <row r="28" spans="1:2">
      <c r="A28" s="29" t="s">
        <v>188</v>
      </c>
      <c r="B28" s="38">
        <v>0</v>
      </c>
    </row>
    <row r="29" spans="1:2">
      <c r="A29" s="29" t="s">
        <v>144</v>
      </c>
      <c r="B29" s="38">
        <v>901</v>
      </c>
    </row>
    <row r="30" spans="1:2">
      <c r="A30" s="23" t="s">
        <v>145</v>
      </c>
      <c r="B30" s="33">
        <v>-179</v>
      </c>
    </row>
    <row r="31" spans="1:2">
      <c r="A31" s="23" t="s">
        <v>146</v>
      </c>
      <c r="B31" s="33">
        <v>130</v>
      </c>
    </row>
    <row r="32" spans="1:2">
      <c r="A32" s="23" t="s">
        <v>147</v>
      </c>
      <c r="B32" s="33">
        <v>192</v>
      </c>
    </row>
    <row r="33" spans="1:2">
      <c r="A33" s="23" t="s">
        <v>232</v>
      </c>
      <c r="B33" s="33">
        <v>50</v>
      </c>
    </row>
    <row r="34" spans="1:2">
      <c r="A34" s="23" t="s">
        <v>148</v>
      </c>
      <c r="B34" s="33">
        <v>29</v>
      </c>
    </row>
    <row r="35" spans="1:2">
      <c r="A35" s="23" t="s">
        <v>149</v>
      </c>
      <c r="B35" s="33">
        <v>4</v>
      </c>
    </row>
    <row r="36" spans="1:2">
      <c r="A36" s="23" t="s">
        <v>150</v>
      </c>
      <c r="B36" s="33">
        <v>934</v>
      </c>
    </row>
    <row r="37" spans="1:2">
      <c r="A37" s="23" t="s">
        <v>228</v>
      </c>
      <c r="B37" s="33">
        <v>-1072</v>
      </c>
    </row>
    <row r="38" spans="1:2">
      <c r="A38" s="23" t="s">
        <v>151</v>
      </c>
      <c r="B38" s="33">
        <v>231</v>
      </c>
    </row>
    <row r="39" spans="1:2">
      <c r="A39" s="23" t="s">
        <v>229</v>
      </c>
      <c r="B39" s="33">
        <v>0</v>
      </c>
    </row>
    <row r="40" spans="1:2">
      <c r="A40" s="23" t="s">
        <v>152</v>
      </c>
      <c r="B40" s="33">
        <v>7524</v>
      </c>
    </row>
    <row r="41" spans="1:2">
      <c r="A41" s="23" t="s">
        <v>189</v>
      </c>
      <c r="B41" s="33">
        <v>0</v>
      </c>
    </row>
    <row r="42" spans="1:2">
      <c r="A42" s="23" t="s">
        <v>153</v>
      </c>
      <c r="B42" s="33">
        <v>3089</v>
      </c>
    </row>
    <row r="43" spans="1:2">
      <c r="A43" s="23" t="s">
        <v>230</v>
      </c>
      <c r="B43" s="33">
        <v>2617</v>
      </c>
    </row>
    <row r="44" spans="1:2">
      <c r="A44" s="23" t="s">
        <v>154</v>
      </c>
      <c r="B44" s="33">
        <v>298</v>
      </c>
    </row>
    <row r="45" spans="1:2">
      <c r="A45" s="23" t="s">
        <v>155</v>
      </c>
      <c r="B45" s="33">
        <v>387</v>
      </c>
    </row>
    <row r="46" spans="1:2">
      <c r="A46" s="23" t="s">
        <v>156</v>
      </c>
      <c r="B46" s="33">
        <v>178</v>
      </c>
    </row>
    <row r="47" spans="1:2">
      <c r="A47" s="23" t="s">
        <v>157</v>
      </c>
      <c r="B47" s="33">
        <v>160</v>
      </c>
    </row>
    <row r="48" spans="1:2">
      <c r="A48" s="23" t="s">
        <v>158</v>
      </c>
      <c r="B48" s="33">
        <v>176</v>
      </c>
    </row>
    <row r="49" spans="1:2">
      <c r="A49" s="23" t="s">
        <v>159</v>
      </c>
      <c r="B49" s="33">
        <v>377</v>
      </c>
    </row>
    <row r="50" spans="1:2">
      <c r="A50" s="23" t="s">
        <v>160</v>
      </c>
      <c r="B50" s="33">
        <v>330</v>
      </c>
    </row>
    <row r="51" spans="1:2">
      <c r="A51" s="23" t="s">
        <v>161</v>
      </c>
      <c r="B51" s="33">
        <v>0</v>
      </c>
    </row>
    <row r="52" spans="1:2">
      <c r="A52" s="23" t="s">
        <v>162</v>
      </c>
      <c r="B52" s="33">
        <v>0</v>
      </c>
    </row>
    <row r="53" spans="1:2">
      <c r="A53" s="23" t="s">
        <v>163</v>
      </c>
      <c r="B53" s="33">
        <v>0</v>
      </c>
    </row>
    <row r="54" spans="1:2">
      <c r="A54" s="23" t="s">
        <v>164</v>
      </c>
      <c r="B54" s="33">
        <v>0</v>
      </c>
    </row>
    <row r="55" spans="1:2">
      <c r="A55" s="23" t="s">
        <v>165</v>
      </c>
      <c r="B55" s="33">
        <v>-1</v>
      </c>
    </row>
    <row r="56" spans="1:2">
      <c r="A56" s="23" t="s">
        <v>166</v>
      </c>
      <c r="B56" s="33">
        <v>2</v>
      </c>
    </row>
    <row r="57" spans="1:2">
      <c r="A57" s="23" t="s">
        <v>167</v>
      </c>
      <c r="B57" s="33">
        <v>0</v>
      </c>
    </row>
    <row r="58" spans="1:2">
      <c r="A58" s="23" t="s">
        <v>168</v>
      </c>
      <c r="B58" s="33">
        <v>0</v>
      </c>
    </row>
    <row r="59" spans="1:2">
      <c r="A59" s="23" t="s">
        <v>169</v>
      </c>
      <c r="B59" s="33">
        <v>0</v>
      </c>
    </row>
    <row r="60" spans="1:2">
      <c r="A60" s="23" t="s">
        <v>190</v>
      </c>
      <c r="B60" s="33">
        <v>0</v>
      </c>
    </row>
    <row r="61" spans="1:2">
      <c r="A61" s="23" t="s">
        <v>204</v>
      </c>
      <c r="B61" s="33">
        <v>0</v>
      </c>
    </row>
    <row r="62" spans="1:2">
      <c r="A62" s="23" t="s">
        <v>205</v>
      </c>
      <c r="B62" s="33">
        <v>0</v>
      </c>
    </row>
    <row r="63" spans="1:2">
      <c r="A63" s="23" t="s">
        <v>206</v>
      </c>
      <c r="B63" s="33">
        <v>0</v>
      </c>
    </row>
    <row r="64" spans="1:2">
      <c r="A64" s="23" t="s">
        <v>207</v>
      </c>
      <c r="B64" s="33">
        <v>0</v>
      </c>
    </row>
    <row r="65" spans="1:2">
      <c r="A65" s="23" t="s">
        <v>208</v>
      </c>
      <c r="B65" s="33">
        <v>0</v>
      </c>
    </row>
    <row r="66" spans="1:2">
      <c r="A66" s="23" t="s">
        <v>209</v>
      </c>
      <c r="B66" s="33">
        <v>0</v>
      </c>
    </row>
    <row r="67" spans="1:2">
      <c r="A67" s="23" t="s">
        <v>210</v>
      </c>
      <c r="B67" s="33">
        <v>0</v>
      </c>
    </row>
    <row r="68" spans="1:2">
      <c r="A68" s="23" t="s">
        <v>211</v>
      </c>
      <c r="B68" s="33">
        <v>0</v>
      </c>
    </row>
    <row r="69" spans="1:2">
      <c r="A69" s="32" t="s">
        <v>212</v>
      </c>
      <c r="B69" s="41">
        <v>0</v>
      </c>
    </row>
    <row r="70" spans="1:2">
      <c r="A70" s="19" t="s">
        <v>213</v>
      </c>
      <c r="B70" s="18">
        <v>35</v>
      </c>
    </row>
    <row r="71" spans="1:2">
      <c r="A71" s="19" t="s">
        <v>214</v>
      </c>
      <c r="B71" s="18">
        <v>33</v>
      </c>
    </row>
    <row r="72" spans="1:2">
      <c r="A72" s="19" t="s">
        <v>215</v>
      </c>
      <c r="B72" s="18">
        <v>0</v>
      </c>
    </row>
    <row r="73" spans="1:2">
      <c r="A73" s="19" t="s">
        <v>216</v>
      </c>
      <c r="B73" s="18">
        <v>0</v>
      </c>
    </row>
    <row r="74" spans="1:2">
      <c r="A74" s="19" t="s">
        <v>217</v>
      </c>
      <c r="B74" s="18">
        <v>20268</v>
      </c>
    </row>
    <row r="75" spans="1:2">
      <c r="A75" s="19" t="s">
        <v>218</v>
      </c>
      <c r="B75" s="18">
        <v>0</v>
      </c>
    </row>
    <row r="76" spans="1:2">
      <c r="A76" s="19" t="s">
        <v>219</v>
      </c>
      <c r="B76" s="18">
        <v>0</v>
      </c>
    </row>
    <row r="77" spans="1:2">
      <c r="A77" s="19" t="s">
        <v>170</v>
      </c>
      <c r="B77" s="18">
        <v>1070</v>
      </c>
    </row>
    <row r="78" spans="1:2">
      <c r="A78" s="19" t="s">
        <v>171</v>
      </c>
      <c r="B78" s="18">
        <v>141</v>
      </c>
    </row>
    <row r="79" spans="1:2">
      <c r="A79" s="19" t="s">
        <v>172</v>
      </c>
      <c r="B79" s="18">
        <v>1957</v>
      </c>
    </row>
    <row r="80" spans="1:2">
      <c r="A80" s="19" t="s">
        <v>225</v>
      </c>
      <c r="B80" s="18">
        <v>-16</v>
      </c>
    </row>
    <row r="81" spans="1:2">
      <c r="A81" s="19" t="s">
        <v>173</v>
      </c>
      <c r="B81" s="18">
        <v>44</v>
      </c>
    </row>
    <row r="82" spans="1:2">
      <c r="A82" s="19" t="s">
        <v>231</v>
      </c>
      <c r="B82" s="18">
        <v>111</v>
      </c>
    </row>
    <row r="83" spans="1:2">
      <c r="A83" s="19" t="s">
        <v>233</v>
      </c>
      <c r="B83" s="18">
        <v>176</v>
      </c>
    </row>
    <row r="84" spans="1:2">
      <c r="A84" s="19" t="s">
        <v>174</v>
      </c>
      <c r="B84" s="18">
        <v>548</v>
      </c>
    </row>
    <row r="85" spans="1:2">
      <c r="A85" s="19" t="s">
        <v>175</v>
      </c>
      <c r="B85" s="18">
        <v>535</v>
      </c>
    </row>
    <row r="86" spans="1:2">
      <c r="A86" s="19" t="s">
        <v>220</v>
      </c>
      <c r="B86" s="18">
        <v>0</v>
      </c>
    </row>
    <row r="87" spans="1:2">
      <c r="A87" s="19" t="s">
        <v>176</v>
      </c>
      <c r="B87" s="18">
        <v>115</v>
      </c>
    </row>
    <row r="88" spans="1:2">
      <c r="A88" s="19" t="s">
        <v>177</v>
      </c>
      <c r="B88" s="18">
        <v>281</v>
      </c>
    </row>
    <row r="89" spans="1:2">
      <c r="A89" s="19" t="s">
        <v>221</v>
      </c>
      <c r="B89" s="18">
        <v>-6</v>
      </c>
    </row>
    <row r="90" spans="1:2">
      <c r="A90" s="19" t="s">
        <v>178</v>
      </c>
      <c r="B90" s="18">
        <v>-14</v>
      </c>
    </row>
    <row r="91" spans="1:2">
      <c r="A91" s="19" t="s">
        <v>179</v>
      </c>
      <c r="B91" s="18">
        <v>1007</v>
      </c>
    </row>
    <row r="92" spans="1:2">
      <c r="A92" s="19" t="s">
        <v>180</v>
      </c>
      <c r="B92" s="18">
        <v>1</v>
      </c>
    </row>
    <row r="93" spans="1:2">
      <c r="A93" s="19" t="s">
        <v>181</v>
      </c>
      <c r="B93" s="18">
        <v>48</v>
      </c>
    </row>
    <row r="94" spans="1:2">
      <c r="A94" s="19" t="s">
        <v>182</v>
      </c>
      <c r="B94" s="18">
        <v>845</v>
      </c>
    </row>
    <row r="95" spans="1:2">
      <c r="A95" s="19" t="s">
        <v>183</v>
      </c>
      <c r="B95" s="18">
        <v>129</v>
      </c>
    </row>
    <row r="96" spans="1:2">
      <c r="A96" s="19" t="s">
        <v>222</v>
      </c>
      <c r="B96" s="18">
        <v>137</v>
      </c>
    </row>
    <row r="97" spans="1:2">
      <c r="A97" s="19" t="s">
        <v>195</v>
      </c>
      <c r="B97" s="18">
        <v>647</v>
      </c>
    </row>
    <row r="98" spans="1:2">
      <c r="A98" s="19" t="s">
        <v>184</v>
      </c>
      <c r="B98" s="18">
        <v>400</v>
      </c>
    </row>
    <row r="99" spans="1:2">
      <c r="A99" s="19" t="s">
        <v>223</v>
      </c>
      <c r="B99" s="18">
        <v>1</v>
      </c>
    </row>
    <row r="100" spans="1:2">
      <c r="A100" s="19" t="s">
        <v>252</v>
      </c>
      <c r="B100" s="18">
        <v>93</v>
      </c>
    </row>
    <row r="101" spans="1:2">
      <c r="A101" s="19" t="s">
        <v>253</v>
      </c>
      <c r="B101" s="18">
        <v>11831</v>
      </c>
    </row>
    <row r="102" spans="1:2">
      <c r="A102" s="19" t="s">
        <v>254</v>
      </c>
      <c r="B102" s="18">
        <v>117</v>
      </c>
    </row>
    <row r="103" spans="1:2">
      <c r="A103" s="19" t="s">
        <v>255</v>
      </c>
      <c r="B103" s="18">
        <v>17787</v>
      </c>
    </row>
    <row r="104" spans="1:2">
      <c r="A104" s="19" t="s">
        <v>70</v>
      </c>
      <c r="B104" s="18">
        <v>174</v>
      </c>
    </row>
    <row r="105" spans="1:2">
      <c r="A105" s="19" t="s">
        <v>256</v>
      </c>
      <c r="B105" s="18">
        <v>4302</v>
      </c>
    </row>
    <row r="106" spans="1:2">
      <c r="A106" s="19" t="s">
        <v>71</v>
      </c>
      <c r="B106" s="18">
        <v>3279</v>
      </c>
    </row>
    <row r="107" spans="1:2">
      <c r="A107" s="19" t="s">
        <v>257</v>
      </c>
      <c r="B107" s="18">
        <v>469</v>
      </c>
    </row>
    <row r="108" spans="1:2">
      <c r="A108" s="19" t="s">
        <v>258</v>
      </c>
      <c r="B108" s="18">
        <v>607</v>
      </c>
    </row>
    <row r="109" spans="1:2">
      <c r="A109" s="19" t="s">
        <v>259</v>
      </c>
      <c r="B109" s="18">
        <v>2305</v>
      </c>
    </row>
    <row r="110" spans="1:2">
      <c r="A110" s="19" t="s">
        <v>260</v>
      </c>
      <c r="B110" s="18">
        <v>1707</v>
      </c>
    </row>
    <row r="111" spans="1:2">
      <c r="A111" s="19" t="s">
        <v>261</v>
      </c>
      <c r="B111" s="18">
        <v>127</v>
      </c>
    </row>
    <row r="112" spans="1:2">
      <c r="A112" s="19" t="s">
        <v>262</v>
      </c>
      <c r="B112" s="18">
        <v>6</v>
      </c>
    </row>
    <row r="113" spans="1:2">
      <c r="A113" s="19" t="s">
        <v>263</v>
      </c>
      <c r="B113" s="18">
        <v>5</v>
      </c>
    </row>
    <row r="114" spans="1:2">
      <c r="A114" s="19" t="s">
        <v>264</v>
      </c>
      <c r="B114" s="18">
        <v>2</v>
      </c>
    </row>
    <row r="115" spans="1:2">
      <c r="A115" s="19" t="s">
        <v>265</v>
      </c>
      <c r="B115" s="18">
        <v>2</v>
      </c>
    </row>
    <row r="116" spans="1:2">
      <c r="A116" s="19" t="s">
        <v>266</v>
      </c>
      <c r="B116" s="18">
        <v>3</v>
      </c>
    </row>
    <row r="117" spans="1:2">
      <c r="A117" s="19" t="s">
        <v>267</v>
      </c>
      <c r="B117" s="18">
        <v>11</v>
      </c>
    </row>
    <row r="118" spans="1:2">
      <c r="A118" s="19" t="s">
        <v>268</v>
      </c>
      <c r="B118" s="18">
        <v>0</v>
      </c>
    </row>
    <row r="119" spans="1:2">
      <c r="A119" s="19" t="s">
        <v>269</v>
      </c>
      <c r="B119" s="18">
        <v>8</v>
      </c>
    </row>
    <row r="120" spans="1:2">
      <c r="A120" s="19" t="s">
        <v>270</v>
      </c>
      <c r="B120" s="18">
        <v>2615</v>
      </c>
    </row>
    <row r="121" spans="1:2">
      <c r="A121" s="19" t="s">
        <v>271</v>
      </c>
      <c r="B121" s="18">
        <v>0</v>
      </c>
    </row>
    <row r="122" spans="1:2">
      <c r="A122" s="19" t="s">
        <v>272</v>
      </c>
      <c r="B122" s="18">
        <v>0</v>
      </c>
    </row>
    <row r="123" spans="1:2">
      <c r="A123" s="19" t="s">
        <v>273</v>
      </c>
      <c r="B123" s="18">
        <v>0</v>
      </c>
    </row>
    <row r="124" spans="1:2">
      <c r="A124" s="19" t="s">
        <v>274</v>
      </c>
      <c r="B124" s="18">
        <v>0</v>
      </c>
    </row>
    <row r="125" spans="1:2">
      <c r="A125" s="19" t="s">
        <v>275</v>
      </c>
      <c r="B125" s="18">
        <v>0</v>
      </c>
    </row>
    <row r="126" spans="1:2">
      <c r="A126" s="19" t="s">
        <v>276</v>
      </c>
      <c r="B126" s="18">
        <v>0</v>
      </c>
    </row>
    <row r="127" spans="1:2">
      <c r="A127" s="19" t="s">
        <v>277</v>
      </c>
      <c r="B127" s="18">
        <v>0</v>
      </c>
    </row>
    <row r="128" spans="1:2">
      <c r="A128" s="19" t="s">
        <v>278</v>
      </c>
      <c r="B128" s="18">
        <v>1505</v>
      </c>
    </row>
    <row r="129" spans="1:2">
      <c r="A129" s="19" t="s">
        <v>279</v>
      </c>
      <c r="B129" s="18">
        <v>0</v>
      </c>
    </row>
    <row r="130" spans="1:2">
      <c r="A130" s="19" t="s">
        <v>280</v>
      </c>
      <c r="B130" s="18">
        <v>6443</v>
      </c>
    </row>
    <row r="131" spans="1:2">
      <c r="A131" s="19" t="s">
        <v>281</v>
      </c>
      <c r="B131" s="18">
        <v>1548</v>
      </c>
    </row>
    <row r="132" spans="1:2">
      <c r="A132" s="19" t="s">
        <v>282</v>
      </c>
      <c r="B132" s="18">
        <v>1237</v>
      </c>
    </row>
    <row r="133" spans="1:2">
      <c r="A133" s="19" t="s">
        <v>283</v>
      </c>
      <c r="B133" s="18">
        <v>0</v>
      </c>
    </row>
    <row r="134" spans="1:2">
      <c r="A134" s="19" t="s">
        <v>284</v>
      </c>
      <c r="B134" s="18">
        <v>0</v>
      </c>
    </row>
    <row r="135" spans="1:2">
      <c r="A135" s="19" t="s">
        <v>285</v>
      </c>
      <c r="B135" s="18">
        <v>0</v>
      </c>
    </row>
    <row r="136" spans="1:2">
      <c r="A136" s="19" t="s">
        <v>286</v>
      </c>
      <c r="B136" s="18">
        <v>0</v>
      </c>
    </row>
    <row r="137" spans="1:2">
      <c r="A137" s="19" t="s">
        <v>287</v>
      </c>
      <c r="B137" s="18">
        <v>0</v>
      </c>
    </row>
    <row r="138" spans="1:2">
      <c r="A138" s="19" t="s">
        <v>288</v>
      </c>
      <c r="B138" s="18">
        <v>0</v>
      </c>
    </row>
    <row r="139" spans="1:2">
      <c r="A139" s="19" t="s">
        <v>289</v>
      </c>
      <c r="B139" s="18">
        <v>0</v>
      </c>
    </row>
    <row r="140" spans="1:2">
      <c r="A140" s="19" t="s">
        <v>290</v>
      </c>
      <c r="B140" s="18">
        <v>259</v>
      </c>
    </row>
    <row r="141" spans="1:2">
      <c r="A141" s="19" t="s">
        <v>291</v>
      </c>
      <c r="B141" s="18">
        <v>0</v>
      </c>
    </row>
    <row r="142" spans="1:2">
      <c r="A142" s="19" t="s">
        <v>292</v>
      </c>
      <c r="B142" s="18">
        <v>2237</v>
      </c>
    </row>
    <row r="143" spans="1:2">
      <c r="A143" s="19" t="s">
        <v>293</v>
      </c>
      <c r="B143" s="18">
        <v>0</v>
      </c>
    </row>
    <row r="144" spans="1:2">
      <c r="A144" s="19" t="s">
        <v>294</v>
      </c>
      <c r="B144" s="18">
        <v>1</v>
      </c>
    </row>
    <row r="145" spans="1:2">
      <c r="A145" s="19" t="s">
        <v>295</v>
      </c>
      <c r="B145" s="18">
        <v>0</v>
      </c>
    </row>
    <row r="146" spans="1:2">
      <c r="A146" s="19" t="s">
        <v>296</v>
      </c>
      <c r="B146" s="18">
        <v>1098</v>
      </c>
    </row>
    <row r="147" spans="1:2">
      <c r="A147" s="19" t="s">
        <v>297</v>
      </c>
      <c r="B147" s="18">
        <v>0</v>
      </c>
    </row>
    <row r="148" spans="1:2">
      <c r="A148" s="19" t="s">
        <v>298</v>
      </c>
      <c r="B148" s="18">
        <v>2</v>
      </c>
    </row>
    <row r="149" spans="1:2">
      <c r="A149" s="19" t="s">
        <v>299</v>
      </c>
      <c r="B149" s="18">
        <v>0</v>
      </c>
    </row>
    <row r="150" spans="1:2">
      <c r="A150" s="19" t="s">
        <v>300</v>
      </c>
      <c r="B150" s="18">
        <v>0</v>
      </c>
    </row>
    <row r="151" spans="1:2">
      <c r="A151" s="19" t="s">
        <v>301</v>
      </c>
      <c r="B151" s="18">
        <v>439</v>
      </c>
    </row>
    <row r="152" spans="1:2">
      <c r="A152" s="19" t="s">
        <v>302</v>
      </c>
      <c r="B152" s="18">
        <v>122</v>
      </c>
    </row>
    <row r="153" spans="1:2">
      <c r="A153" s="19" t="s">
        <v>303</v>
      </c>
      <c r="B153" s="18">
        <v>1</v>
      </c>
    </row>
    <row r="154" spans="1:2">
      <c r="A154" s="19" t="s">
        <v>304</v>
      </c>
      <c r="B154" s="18">
        <v>497</v>
      </c>
    </row>
    <row r="155" spans="1:2">
      <c r="A155" s="19" t="s">
        <v>305</v>
      </c>
      <c r="B155" s="18">
        <v>75</v>
      </c>
    </row>
    <row r="156" spans="1:2">
      <c r="A156" s="19" t="s">
        <v>306</v>
      </c>
      <c r="B156" s="18">
        <v>0</v>
      </c>
    </row>
    <row r="157" spans="1:2">
      <c r="A157" s="19" t="s">
        <v>307</v>
      </c>
      <c r="B157" s="18">
        <v>0</v>
      </c>
    </row>
    <row r="158" spans="1:2">
      <c r="A158" s="19" t="s">
        <v>308</v>
      </c>
      <c r="B158" s="18">
        <v>1552</v>
      </c>
    </row>
    <row r="159" spans="1:2">
      <c r="A159" s="19" t="s">
        <v>309</v>
      </c>
      <c r="B159" s="18">
        <v>577</v>
      </c>
    </row>
    <row r="160" spans="1:2">
      <c r="A160" s="19" t="s">
        <v>310</v>
      </c>
      <c r="B160" s="18">
        <v>0</v>
      </c>
    </row>
    <row r="161" spans="1:2">
      <c r="A161" s="19" t="s">
        <v>311</v>
      </c>
      <c r="B161" s="18">
        <v>0</v>
      </c>
    </row>
    <row r="162" spans="1:2">
      <c r="A162" s="19" t="s">
        <v>312</v>
      </c>
      <c r="B162" s="18">
        <v>0</v>
      </c>
    </row>
    <row r="163" spans="1:2">
      <c r="A163" s="19" t="s">
        <v>313</v>
      </c>
      <c r="B163" s="18">
        <v>140</v>
      </c>
    </row>
    <row r="164" spans="1:2">
      <c r="A164" s="19" t="s">
        <v>314</v>
      </c>
      <c r="B164" s="18">
        <v>0</v>
      </c>
    </row>
    <row r="165" spans="1:2">
      <c r="A165" s="19" t="s">
        <v>315</v>
      </c>
      <c r="B165" s="18">
        <v>0</v>
      </c>
    </row>
    <row r="166" spans="1:2">
      <c r="A166" s="19" t="s">
        <v>316</v>
      </c>
      <c r="B166" s="18">
        <v>0</v>
      </c>
    </row>
    <row r="167" spans="1:2">
      <c r="A167" s="19" t="s">
        <v>317</v>
      </c>
      <c r="B167" s="18">
        <v>0</v>
      </c>
    </row>
    <row r="168" spans="1:2">
      <c r="A168" s="19" t="s">
        <v>318</v>
      </c>
      <c r="B168" s="18">
        <v>0</v>
      </c>
    </row>
    <row r="169" spans="1:2">
      <c r="A169" s="19" t="s">
        <v>319</v>
      </c>
      <c r="B169" s="18">
        <v>2</v>
      </c>
    </row>
    <row r="170" spans="1:2">
      <c r="A170" s="19" t="s">
        <v>320</v>
      </c>
      <c r="B170" s="18">
        <v>666</v>
      </c>
    </row>
    <row r="171" spans="1:2">
      <c r="A171" s="19" t="s">
        <v>321</v>
      </c>
      <c r="B171" s="18">
        <v>16127</v>
      </c>
    </row>
    <row r="172" spans="1:2">
      <c r="A172" s="19" t="s">
        <v>322</v>
      </c>
      <c r="B172" s="18">
        <v>11923</v>
      </c>
    </row>
    <row r="173" spans="1:2">
      <c r="A173" s="19" t="s">
        <v>323</v>
      </c>
      <c r="B173" s="18">
        <v>21722</v>
      </c>
    </row>
    <row r="174" spans="1:2">
      <c r="A174" s="19" t="s">
        <v>196</v>
      </c>
      <c r="B174" s="18">
        <v>2049</v>
      </c>
    </row>
    <row r="175" spans="1:2">
      <c r="A175" s="19" t="s">
        <v>324</v>
      </c>
      <c r="B175" s="18">
        <v>190</v>
      </c>
    </row>
    <row r="176" spans="1:2">
      <c r="A176" s="19" t="s">
        <v>325</v>
      </c>
      <c r="B176" s="18">
        <v>-45</v>
      </c>
    </row>
    <row r="177" spans="1:2">
      <c r="A177" s="19" t="s">
        <v>326</v>
      </c>
      <c r="B177" s="18">
        <v>818</v>
      </c>
    </row>
    <row r="178" spans="1:2">
      <c r="A178" s="19" t="s">
        <v>327</v>
      </c>
      <c r="B178" s="18">
        <v>1</v>
      </c>
    </row>
    <row r="179" spans="1:2">
      <c r="A179" s="19" t="s">
        <v>328</v>
      </c>
      <c r="B179" s="18">
        <v>659</v>
      </c>
    </row>
    <row r="180" spans="1:2">
      <c r="A180" s="19" t="s">
        <v>329</v>
      </c>
      <c r="B180" s="18">
        <v>4</v>
      </c>
    </row>
    <row r="181" spans="1:2">
      <c r="A181" s="19" t="s">
        <v>330</v>
      </c>
      <c r="B181" s="18">
        <v>191</v>
      </c>
    </row>
    <row r="182" spans="1:2">
      <c r="A182" s="19" t="s">
        <v>331</v>
      </c>
      <c r="B182" s="18">
        <v>-78</v>
      </c>
    </row>
    <row r="183" spans="1:2">
      <c r="A183" s="19" t="s">
        <v>332</v>
      </c>
      <c r="B183" s="18">
        <v>7</v>
      </c>
    </row>
    <row r="184" spans="1:2">
      <c r="A184" s="19" t="s">
        <v>333</v>
      </c>
      <c r="B184" s="18">
        <v>703</v>
      </c>
    </row>
    <row r="185" spans="1:2">
      <c r="A185" s="19" t="s">
        <v>334</v>
      </c>
      <c r="B185" s="18">
        <v>1</v>
      </c>
    </row>
    <row r="186" spans="1:2">
      <c r="A186" s="19" t="s">
        <v>335</v>
      </c>
      <c r="B186" s="18">
        <v>284</v>
      </c>
    </row>
    <row r="187" spans="1:2">
      <c r="A187" s="19" t="s">
        <v>336</v>
      </c>
      <c r="B187" s="18">
        <v>4</v>
      </c>
    </row>
    <row r="188" spans="1:2">
      <c r="A188" s="19" t="s">
        <v>337</v>
      </c>
      <c r="B188" s="18">
        <v>4565</v>
      </c>
    </row>
    <row r="189" spans="1:2">
      <c r="A189" s="19" t="s">
        <v>338</v>
      </c>
      <c r="B189" s="18">
        <v>658</v>
      </c>
    </row>
    <row r="190" spans="1:2">
      <c r="A190" s="19" t="s">
        <v>339</v>
      </c>
      <c r="B190" s="18">
        <v>9</v>
      </c>
    </row>
    <row r="191" spans="1:2">
      <c r="A191" s="19" t="s">
        <v>340</v>
      </c>
      <c r="B191" s="18">
        <v>12</v>
      </c>
    </row>
    <row r="192" spans="1:2">
      <c r="A192" s="19" t="s">
        <v>341</v>
      </c>
      <c r="B192" s="18">
        <v>-1</v>
      </c>
    </row>
    <row r="193" spans="1:2">
      <c r="A193" s="19" t="s">
        <v>342</v>
      </c>
      <c r="B193" s="18">
        <v>9</v>
      </c>
    </row>
    <row r="194" spans="1:2">
      <c r="A194" s="19" t="s">
        <v>343</v>
      </c>
      <c r="B194" s="18">
        <v>10</v>
      </c>
    </row>
    <row r="195" spans="1:2">
      <c r="A195" s="19" t="s">
        <v>344</v>
      </c>
      <c r="B195" s="18">
        <v>185</v>
      </c>
    </row>
    <row r="196" spans="1:2">
      <c r="A196" s="19" t="s">
        <v>345</v>
      </c>
      <c r="B196" s="18">
        <v>-1</v>
      </c>
    </row>
    <row r="197" spans="1:2">
      <c r="A197" s="19" t="s">
        <v>346</v>
      </c>
      <c r="B197" s="18">
        <v>1</v>
      </c>
    </row>
    <row r="198" spans="1:2">
      <c r="A198" s="19" t="s">
        <v>347</v>
      </c>
      <c r="B198" s="18">
        <v>8</v>
      </c>
    </row>
    <row r="199" spans="1:2">
      <c r="A199" s="19" t="s">
        <v>348</v>
      </c>
      <c r="B199" s="18">
        <v>7</v>
      </c>
    </row>
    <row r="200" spans="1:2">
      <c r="A200" s="19" t="s">
        <v>349</v>
      </c>
      <c r="B200" s="18">
        <v>3</v>
      </c>
    </row>
    <row r="201" spans="1:2">
      <c r="A201" s="19" t="s">
        <v>350</v>
      </c>
      <c r="B201" s="18">
        <v>213</v>
      </c>
    </row>
    <row r="202" spans="1:2">
      <c r="A202" s="19" t="s">
        <v>351</v>
      </c>
      <c r="B202" s="18">
        <v>54</v>
      </c>
    </row>
    <row r="203" spans="1:2">
      <c r="A203" s="19" t="s">
        <v>352</v>
      </c>
      <c r="B203" s="18">
        <v>8</v>
      </c>
    </row>
    <row r="204" spans="1:2">
      <c r="A204" s="19" t="s">
        <v>353</v>
      </c>
      <c r="B204" s="18">
        <v>11</v>
      </c>
    </row>
    <row r="205" spans="1:2">
      <c r="A205" s="19" t="s">
        <v>354</v>
      </c>
      <c r="B205" s="18">
        <v>68</v>
      </c>
    </row>
    <row r="206" spans="1:2">
      <c r="A206" s="19" t="s">
        <v>355</v>
      </c>
      <c r="B206" s="18">
        <v>1095</v>
      </c>
    </row>
    <row r="207" spans="1:2">
      <c r="A207" s="19" t="s">
        <v>356</v>
      </c>
      <c r="B207" s="18">
        <v>0</v>
      </c>
    </row>
    <row r="208" spans="1:2">
      <c r="A208" s="19" t="s">
        <v>357</v>
      </c>
      <c r="B208" s="18">
        <v>0</v>
      </c>
    </row>
    <row r="209" spans="1:2">
      <c r="A209" s="19" t="s">
        <v>358</v>
      </c>
      <c r="B209" s="18">
        <v>0</v>
      </c>
    </row>
    <row r="210" spans="1:2">
      <c r="A210" s="19" t="s">
        <v>359</v>
      </c>
      <c r="B210" s="18">
        <v>0</v>
      </c>
    </row>
    <row r="211" spans="1:2">
      <c r="A211" s="19" t="s">
        <v>360</v>
      </c>
      <c r="B211" s="18">
        <v>18</v>
      </c>
    </row>
    <row r="212" spans="1:2">
      <c r="A212" s="19" t="s">
        <v>361</v>
      </c>
      <c r="B212" s="18">
        <v>1</v>
      </c>
    </row>
    <row r="213" spans="1:2">
      <c r="A213" s="19" t="s">
        <v>362</v>
      </c>
      <c r="B213" s="18">
        <v>4727</v>
      </c>
    </row>
    <row r="214" spans="1:2">
      <c r="A214" s="19" t="s">
        <v>363</v>
      </c>
      <c r="B214" s="18">
        <v>3149</v>
      </c>
    </row>
    <row r="215" spans="1:2">
      <c r="A215" s="19" t="s">
        <v>364</v>
      </c>
      <c r="B215" s="18">
        <v>395</v>
      </c>
    </row>
    <row r="216" spans="1:2">
      <c r="A216" s="19" t="s">
        <v>365</v>
      </c>
      <c r="B216" s="18">
        <v>2499</v>
      </c>
    </row>
    <row r="217" spans="1:2">
      <c r="A217" s="19" t="s">
        <v>366</v>
      </c>
      <c r="B217" s="18">
        <v>359</v>
      </c>
    </row>
    <row r="218" spans="1:2">
      <c r="A218" s="19" t="s">
        <v>367</v>
      </c>
      <c r="B218" s="18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마스터</vt:lpstr>
      <vt:lpstr>Sheet2</vt:lpstr>
      <vt:lpstr>마스터!Print_Area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LGEKRADMIN</dc:creator>
  <cp:lastModifiedBy>LGEKRADMIN</cp:lastModifiedBy>
  <cp:lastPrinted>2019-05-28T04:26:18Z</cp:lastPrinted>
  <dcterms:created xsi:type="dcterms:W3CDTF">2018-06-26T04:36:32Z</dcterms:created>
  <dcterms:modified xsi:type="dcterms:W3CDTF">2019-05-28T04:26:25Z</dcterms:modified>
</cp:coreProperties>
</file>